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学术型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<sst xmlns="http://schemas.openxmlformats.org/spreadsheetml/2006/main" count="49" uniqueCount="46">
  <si>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中共重庆市委党校2016年学术型硕士研究生拟录取名单</t>
  </si>
  <si>
    <t>拟录取专业</t>
  </si>
  <si>
    <t>姓名</t>
  </si>
  <si>
    <t>考生编号</t>
  </si>
  <si>
    <t>初试成绩</t>
  </si>
  <si>
    <t>复试成绩</t>
  </si>
  <si>
    <t>总成绩</t>
  </si>
  <si>
    <t>折后
总成绩</t>
  </si>
  <si>
    <t>备注</t>
  </si>
  <si>
    <t>政治</t>
  </si>
  <si>
    <t>英语</t>
  </si>
  <si>
    <t>业务课1</t>
  </si>
  <si>
    <t>业务课2</t>
  </si>
  <si>
    <t>专业笔试</t>
  </si>
  <si>
    <t>外语听力与口语</t>
  </si>
  <si>
    <t>综合面试</t>
  </si>
  <si>
    <t>马克思主义哲学</t>
  </si>
  <si>
    <t>彭觉飞</t>
  </si>
  <si>
    <t>一志愿</t>
  </si>
  <si>
    <t>许康</t>
  </si>
  <si>
    <t>罗敏</t>
  </si>
  <si>
    <t>政治经济学</t>
  </si>
  <si>
    <t>王堂</t>
  </si>
  <si>
    <t>王党强</t>
  </si>
  <si>
    <t>李明圆</t>
  </si>
  <si>
    <t>中共党史</t>
  </si>
  <si>
    <t>张丽晓</t>
  </si>
  <si>
    <t>姜天丽</t>
  </si>
  <si>
    <t>林娣</t>
  </si>
  <si>
    <t>政治学理论</t>
  </si>
  <si>
    <t>曹珂菲</t>
  </si>
  <si>
    <t>黄佛剑</t>
  </si>
  <si>
    <t>李朋波</t>
  </si>
  <si>
    <t>宪法学与行政法学</t>
  </si>
  <si>
    <t>王娜</t>
  </si>
  <si>
    <t>胡郏生</t>
  </si>
  <si>
    <t>李昂</t>
  </si>
  <si>
    <t>伍光朋</t>
  </si>
  <si>
    <t>行政管理</t>
  </si>
  <si>
    <t>万倩倩</t>
  </si>
  <si>
    <t>郑迦元</t>
  </si>
  <si>
    <t>孙东青</t>
  </si>
  <si>
    <t>一志愿</t>
  </si>
  <si>
    <t>王增晖</t>
  </si>
  <si>
    <t>一志愿</t>
  </si>
  <si>
    <t>备注：1、复试成绩=专业笔试成绩+专业面试成绩+外语听力口语测试成绩；其中专业笔试满分为100分，外语听力与口语满分为50分，专业面试满分为150分；
      2、入学考试总成绩=[ (政治理论+外国语)×75%+(业务课1+业务课2)×50% ] +复试成绩，折后总成绩以百分制计。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</si>
</sst>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sz val="9"/>
      <name val="宋体"/>
      <family val="0"/>
    </font>
    <font>
      <sz val="12"/>
      <name val="宋体"/>
      <family val="0"/>
    </font>
    <font>
      <sz val="12"/>
      <name val="方正小标宋_GBK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1" fillId="0" borderId="11" xfId="40" applyFont="1" applyBorder="1" applyAlignment="1">
      <alignment horizontal="center" vertical="center" wrapText="1"/>
      <protection/>
    </xf>
    <xf numFmtId="176" fontId="41" fillId="0" borderId="11" xfId="40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76" fontId="41" fillId="0" borderId="12" xfId="40" applyNumberFormat="1" applyFont="1" applyBorder="1" applyAlignment="1">
      <alignment horizontal="center" vertical="center" wrapText="1"/>
      <protection/>
    </xf>
    <xf numFmtId="0" fontId="41" fillId="0" borderId="13" xfId="40" applyFont="1" applyBorder="1" applyAlignment="1">
      <alignment horizontal="center" vertical="center" wrapText="1"/>
      <protection/>
    </xf>
    <xf numFmtId="176" fontId="41" fillId="0" borderId="13" xfId="40" applyNumberFormat="1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6" fontId="41" fillId="0" borderId="14" xfId="40" applyNumberFormat="1" applyFont="1" applyBorder="1" applyAlignment="1">
      <alignment horizontal="center" vertical="center" wrapText="1"/>
      <protection/>
    </xf>
    <xf numFmtId="0" fontId="41" fillId="0" borderId="10" xfId="40" applyFont="1" applyBorder="1" applyAlignment="1">
      <alignment horizontal="center" vertical="center" wrapText="1"/>
      <protection/>
    </xf>
    <xf numFmtId="176" fontId="41" fillId="0" borderId="10" xfId="40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6" fontId="41" fillId="0" borderId="15" xfId="40" applyNumberFormat="1" applyFont="1" applyBorder="1" applyAlignment="1">
      <alignment horizontal="center" vertical="center" wrapText="1"/>
      <protection/>
    </xf>
    <xf numFmtId="0" fontId="41" fillId="0" borderId="16" xfId="40" applyFont="1" applyBorder="1" applyAlignment="1">
      <alignment horizontal="center" vertical="center" wrapText="1"/>
      <protection/>
    </xf>
    <xf numFmtId="176" fontId="41" fillId="0" borderId="16" xfId="40" applyNumberFormat="1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176" fontId="41" fillId="0" borderId="17" xfId="40" applyNumberFormat="1" applyFont="1" applyBorder="1" applyAlignment="1">
      <alignment horizontal="center" vertical="center" wrapText="1"/>
      <protection/>
    </xf>
    <xf numFmtId="0" fontId="41" fillId="0" borderId="18" xfId="40" applyFont="1" applyBorder="1" applyAlignment="1">
      <alignment horizontal="center" vertical="center" wrapText="1"/>
      <protection/>
    </xf>
    <xf numFmtId="176" fontId="41" fillId="0" borderId="18" xfId="40" applyNumberFormat="1" applyFont="1" applyBorder="1" applyAlignment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177" fontId="8" fillId="0" borderId="18" xfId="0" applyNumberFormat="1" applyFont="1" applyBorder="1" applyAlignment="1">
      <alignment horizontal="center" vertical="center" wrapText="1"/>
    </xf>
    <xf numFmtId="176" fontId="41" fillId="0" borderId="19" xfId="40" applyNumberFormat="1" applyFont="1" applyBorder="1" applyAlignment="1">
      <alignment horizontal="center" vertical="center" wrapText="1"/>
      <protection/>
    </xf>
    <xf numFmtId="177" fontId="8" fillId="0" borderId="2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15.57421875" style="1" customWidth="1"/>
    <col min="2" max="2" width="8.421875" style="1" customWidth="1"/>
    <col min="3" max="3" width="14.7109375" style="1" customWidth="1"/>
    <col min="4" max="5" width="6.140625" style="1" customWidth="1"/>
    <col min="6" max="6" width="8.851562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0.7109375" style="1" customWidth="1"/>
    <col min="11" max="12" width="9.421875" style="1" customWidth="1"/>
    <col min="13" max="13" width="9.8515625" style="1" customWidth="1"/>
    <col min="14" max="16384" width="9.00390625" style="1" customWidth="1"/>
  </cols>
  <sheetData>
    <row r="1" spans="1:13" ht="24.7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>
      <c r="A2" s="39" t="s">
        <v>1</v>
      </c>
      <c r="B2" s="41" t="s">
        <v>2</v>
      </c>
      <c r="C2" s="41" t="s">
        <v>3</v>
      </c>
      <c r="D2" s="41" t="s">
        <v>4</v>
      </c>
      <c r="E2" s="41"/>
      <c r="F2" s="41"/>
      <c r="G2" s="41"/>
      <c r="H2" s="41" t="s">
        <v>5</v>
      </c>
      <c r="I2" s="41"/>
      <c r="J2" s="41"/>
      <c r="K2" s="41" t="s">
        <v>6</v>
      </c>
      <c r="L2" s="41" t="s">
        <v>7</v>
      </c>
      <c r="M2" s="43" t="s">
        <v>8</v>
      </c>
    </row>
    <row r="3" spans="1:13" ht="17.25" thickBot="1">
      <c r="A3" s="40"/>
      <c r="B3" s="42"/>
      <c r="C3" s="42"/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42"/>
      <c r="L3" s="42"/>
      <c r="M3" s="44"/>
    </row>
    <row r="4" spans="1:13" ht="14.25">
      <c r="A4" s="33" t="s">
        <v>16</v>
      </c>
      <c r="B4" s="3" t="s">
        <v>17</v>
      </c>
      <c r="C4" s="4">
        <v>896506010020002</v>
      </c>
      <c r="D4" s="3">
        <v>74</v>
      </c>
      <c r="E4" s="3">
        <v>46</v>
      </c>
      <c r="F4" s="3">
        <v>114</v>
      </c>
      <c r="G4" s="3">
        <v>137</v>
      </c>
      <c r="H4" s="5">
        <v>82</v>
      </c>
      <c r="I4" s="5">
        <v>42.5</v>
      </c>
      <c r="J4" s="5">
        <v>133.2</v>
      </c>
      <c r="K4" s="5">
        <f>(D4+E4)*0.75+(F4+G4)*0.5+H4+I4+J4</f>
        <v>473.2</v>
      </c>
      <c r="L4" s="6">
        <f>K4/6</f>
        <v>78.86666666666666</v>
      </c>
      <c r="M4" s="7" t="s">
        <v>18</v>
      </c>
    </row>
    <row r="5" spans="1:13" ht="14.25">
      <c r="A5" s="34"/>
      <c r="B5" s="8" t="s">
        <v>19</v>
      </c>
      <c r="C5" s="9">
        <v>896506010020001</v>
      </c>
      <c r="D5" s="8">
        <v>63</v>
      </c>
      <c r="E5" s="8">
        <v>70</v>
      </c>
      <c r="F5" s="8">
        <v>105</v>
      </c>
      <c r="G5" s="8">
        <v>106</v>
      </c>
      <c r="H5" s="10">
        <v>78</v>
      </c>
      <c r="I5" s="10">
        <v>40</v>
      </c>
      <c r="J5" s="10">
        <v>123</v>
      </c>
      <c r="K5" s="10">
        <f>(D5+E5)*0.75+(F5+G5)*0.5+H5+I5+J5</f>
        <v>446.25</v>
      </c>
      <c r="L5" s="11">
        <f>K5/6</f>
        <v>74.375</v>
      </c>
      <c r="M5" s="12" t="s">
        <v>18</v>
      </c>
    </row>
    <row r="6" spans="1:13" ht="15" thickBot="1">
      <c r="A6" s="35"/>
      <c r="B6" s="13" t="s">
        <v>20</v>
      </c>
      <c r="C6" s="14">
        <v>106356332061963</v>
      </c>
      <c r="D6" s="13">
        <v>61</v>
      </c>
      <c r="E6" s="13">
        <v>59</v>
      </c>
      <c r="F6" s="13">
        <v>107</v>
      </c>
      <c r="G6" s="13">
        <v>119</v>
      </c>
      <c r="H6" s="15">
        <v>83</v>
      </c>
      <c r="I6" s="15">
        <v>40.5</v>
      </c>
      <c r="J6" s="15">
        <v>115</v>
      </c>
      <c r="K6" s="15">
        <f>(D6+E6)*0.75+(F6+G6)*0.5+H6+I6+J6</f>
        <v>441.5</v>
      </c>
      <c r="L6" s="16">
        <f>K6/6</f>
        <v>73.58333333333333</v>
      </c>
      <c r="M6" s="17"/>
    </row>
    <row r="7" spans="1:13" ht="14.25">
      <c r="A7" s="33" t="s">
        <v>21</v>
      </c>
      <c r="B7" s="3" t="s">
        <v>22</v>
      </c>
      <c r="C7" s="4">
        <v>106116502020306</v>
      </c>
      <c r="D7" s="3">
        <v>78</v>
      </c>
      <c r="E7" s="3">
        <v>72</v>
      </c>
      <c r="F7" s="3">
        <v>81</v>
      </c>
      <c r="G7" s="3">
        <v>125</v>
      </c>
      <c r="H7" s="5">
        <v>74</v>
      </c>
      <c r="I7" s="5">
        <v>42</v>
      </c>
      <c r="J7" s="5">
        <v>126.38</v>
      </c>
      <c r="K7" s="5">
        <f>(D7+E7)*0.75+(F7+G7)*0.5+H7+I7+J7</f>
        <v>457.88</v>
      </c>
      <c r="L7" s="6">
        <f aca="true" t="shared" si="0" ref="L7:L23">K7/6</f>
        <v>76.31333333333333</v>
      </c>
      <c r="M7" s="7"/>
    </row>
    <row r="8" spans="1:13" ht="14.25">
      <c r="A8" s="34"/>
      <c r="B8" s="8" t="s">
        <v>23</v>
      </c>
      <c r="C8" s="9">
        <v>107306021809276</v>
      </c>
      <c r="D8" s="8">
        <v>71</v>
      </c>
      <c r="E8" s="8">
        <v>59</v>
      </c>
      <c r="F8" s="8">
        <v>121</v>
      </c>
      <c r="G8" s="8">
        <v>109</v>
      </c>
      <c r="H8" s="10">
        <v>83</v>
      </c>
      <c r="I8" s="10">
        <v>40</v>
      </c>
      <c r="J8" s="10">
        <v>123.75</v>
      </c>
      <c r="K8" s="10">
        <f>(D8+E8)*0.75+(F8+G8)*0.5+H8+I8+J8</f>
        <v>459.25</v>
      </c>
      <c r="L8" s="11">
        <f>K8/6</f>
        <v>76.54166666666667</v>
      </c>
      <c r="M8" s="12"/>
    </row>
    <row r="9" spans="1:13" ht="15" thickBot="1">
      <c r="A9" s="36"/>
      <c r="B9" s="18" t="s">
        <v>24</v>
      </c>
      <c r="C9" s="19">
        <v>100416201613101</v>
      </c>
      <c r="D9" s="18">
        <v>65</v>
      </c>
      <c r="E9" s="18">
        <v>70</v>
      </c>
      <c r="F9" s="18">
        <v>123</v>
      </c>
      <c r="G9" s="18">
        <v>94</v>
      </c>
      <c r="H9" s="20">
        <v>65</v>
      </c>
      <c r="I9" s="20">
        <v>42</v>
      </c>
      <c r="J9" s="20">
        <v>108</v>
      </c>
      <c r="K9" s="20">
        <f>(D9+E9)*0.75+(F9+G9)*0.5+H9+I9++J9</f>
        <v>424.75</v>
      </c>
      <c r="L9" s="21">
        <f t="shared" si="0"/>
        <v>70.79166666666667</v>
      </c>
      <c r="M9" s="22"/>
    </row>
    <row r="10" spans="1:13" ht="14.25">
      <c r="A10" s="37" t="s">
        <v>25</v>
      </c>
      <c r="B10" s="23" t="s">
        <v>26</v>
      </c>
      <c r="C10" s="24">
        <v>100556333306235</v>
      </c>
      <c r="D10" s="23">
        <v>75</v>
      </c>
      <c r="E10" s="23">
        <v>71</v>
      </c>
      <c r="F10" s="23">
        <v>132</v>
      </c>
      <c r="G10" s="23">
        <v>96</v>
      </c>
      <c r="H10" s="25">
        <v>76</v>
      </c>
      <c r="I10" s="25">
        <v>41</v>
      </c>
      <c r="J10" s="25">
        <v>110.6</v>
      </c>
      <c r="K10" s="25">
        <f aca="true" t="shared" si="1" ref="K10:K19">(D10+E10)*0.75+(F10+G10)*0.5+H10+I10++J10</f>
        <v>451.1</v>
      </c>
      <c r="L10" s="26">
        <f t="shared" si="0"/>
        <v>75.18333333333334</v>
      </c>
      <c r="M10" s="27"/>
    </row>
    <row r="11" spans="1:13" ht="14.25">
      <c r="A11" s="34"/>
      <c r="B11" s="8" t="s">
        <v>27</v>
      </c>
      <c r="C11" s="9">
        <v>896506030060001</v>
      </c>
      <c r="D11" s="8">
        <v>68</v>
      </c>
      <c r="E11" s="8">
        <v>57</v>
      </c>
      <c r="F11" s="8">
        <v>126</v>
      </c>
      <c r="G11" s="8">
        <v>113</v>
      </c>
      <c r="H11" s="10">
        <v>75</v>
      </c>
      <c r="I11" s="10">
        <v>41</v>
      </c>
      <c r="J11" s="10">
        <v>121</v>
      </c>
      <c r="K11" s="10">
        <f t="shared" si="1"/>
        <v>450.25</v>
      </c>
      <c r="L11" s="26">
        <f t="shared" si="0"/>
        <v>75.04166666666667</v>
      </c>
      <c r="M11" s="12" t="s">
        <v>18</v>
      </c>
    </row>
    <row r="12" spans="1:13" ht="15" thickBot="1">
      <c r="A12" s="36"/>
      <c r="B12" s="18" t="s">
        <v>28</v>
      </c>
      <c r="C12" s="19">
        <v>106356301000797</v>
      </c>
      <c r="D12" s="18">
        <v>73</v>
      </c>
      <c r="E12" s="18">
        <v>57</v>
      </c>
      <c r="F12" s="18">
        <v>104</v>
      </c>
      <c r="G12" s="18">
        <v>121</v>
      </c>
      <c r="H12" s="20">
        <v>80</v>
      </c>
      <c r="I12" s="20">
        <v>41.5</v>
      </c>
      <c r="J12" s="20">
        <v>109</v>
      </c>
      <c r="K12" s="20">
        <f t="shared" si="1"/>
        <v>440.5</v>
      </c>
      <c r="L12" s="28">
        <f t="shared" si="0"/>
        <v>73.41666666666667</v>
      </c>
      <c r="M12" s="22"/>
    </row>
    <row r="13" spans="1:13" ht="14.25">
      <c r="A13" s="33" t="s">
        <v>29</v>
      </c>
      <c r="B13" s="3" t="s">
        <v>30</v>
      </c>
      <c r="C13" s="4">
        <v>100556000003211</v>
      </c>
      <c r="D13" s="3">
        <v>57</v>
      </c>
      <c r="E13" s="3">
        <v>56</v>
      </c>
      <c r="F13" s="3">
        <v>114</v>
      </c>
      <c r="G13" s="3">
        <v>104</v>
      </c>
      <c r="H13" s="5">
        <v>80</v>
      </c>
      <c r="I13" s="5">
        <v>44</v>
      </c>
      <c r="J13" s="5">
        <v>119</v>
      </c>
      <c r="K13" s="5">
        <f t="shared" si="1"/>
        <v>436.75</v>
      </c>
      <c r="L13" s="6">
        <f t="shared" si="0"/>
        <v>72.79166666666667</v>
      </c>
      <c r="M13" s="7"/>
    </row>
    <row r="14" spans="1:13" ht="14.25">
      <c r="A14" s="34"/>
      <c r="B14" s="8" t="s">
        <v>31</v>
      </c>
      <c r="C14" s="9">
        <v>106526305050031</v>
      </c>
      <c r="D14" s="8">
        <v>64</v>
      </c>
      <c r="E14" s="8">
        <v>62</v>
      </c>
      <c r="F14" s="8">
        <v>100</v>
      </c>
      <c r="G14" s="8">
        <v>102</v>
      </c>
      <c r="H14" s="10">
        <v>75</v>
      </c>
      <c r="I14" s="10">
        <v>45</v>
      </c>
      <c r="J14" s="10">
        <v>120.8</v>
      </c>
      <c r="K14" s="10">
        <f t="shared" si="1"/>
        <v>436.3</v>
      </c>
      <c r="L14" s="26">
        <f t="shared" si="0"/>
        <v>72.71666666666667</v>
      </c>
      <c r="M14" s="12"/>
    </row>
    <row r="15" spans="1:13" ht="15" thickBot="1">
      <c r="A15" s="36"/>
      <c r="B15" s="18" t="s">
        <v>32</v>
      </c>
      <c r="C15" s="19">
        <v>802016608000012</v>
      </c>
      <c r="D15" s="18">
        <v>66</v>
      </c>
      <c r="E15" s="18">
        <v>55</v>
      </c>
      <c r="F15" s="18">
        <v>99</v>
      </c>
      <c r="G15" s="18">
        <v>109</v>
      </c>
      <c r="H15" s="20">
        <v>70</v>
      </c>
      <c r="I15" s="20">
        <v>42</v>
      </c>
      <c r="J15" s="20">
        <v>107.6</v>
      </c>
      <c r="K15" s="20">
        <f t="shared" si="1"/>
        <v>414.35</v>
      </c>
      <c r="L15" s="28">
        <f t="shared" si="0"/>
        <v>69.05833333333334</v>
      </c>
      <c r="M15" s="22"/>
    </row>
    <row r="16" spans="1:13" ht="14.25">
      <c r="A16" s="33" t="s">
        <v>33</v>
      </c>
      <c r="B16" s="3" t="s">
        <v>34</v>
      </c>
      <c r="C16" s="4">
        <v>106106030100046</v>
      </c>
      <c r="D16" s="3">
        <v>70</v>
      </c>
      <c r="E16" s="3">
        <v>75</v>
      </c>
      <c r="F16" s="3">
        <v>96</v>
      </c>
      <c r="G16" s="3">
        <v>86</v>
      </c>
      <c r="H16" s="5">
        <v>85</v>
      </c>
      <c r="I16" s="5">
        <v>42</v>
      </c>
      <c r="J16" s="5">
        <v>141.6</v>
      </c>
      <c r="K16" s="5">
        <f t="shared" si="1"/>
        <v>468.35</v>
      </c>
      <c r="L16" s="6">
        <f t="shared" si="0"/>
        <v>78.05833333333334</v>
      </c>
      <c r="M16" s="7"/>
    </row>
    <row r="17" spans="1:13" ht="14.25">
      <c r="A17" s="34"/>
      <c r="B17" s="8" t="s">
        <v>35</v>
      </c>
      <c r="C17" s="9">
        <v>106526301040534</v>
      </c>
      <c r="D17" s="8">
        <v>67</v>
      </c>
      <c r="E17" s="8">
        <v>70</v>
      </c>
      <c r="F17" s="8">
        <v>98</v>
      </c>
      <c r="G17" s="8">
        <v>95</v>
      </c>
      <c r="H17" s="10">
        <v>90</v>
      </c>
      <c r="I17" s="10">
        <v>42.5</v>
      </c>
      <c r="J17" s="10">
        <v>134.2</v>
      </c>
      <c r="K17" s="10">
        <f t="shared" si="1"/>
        <v>465.95</v>
      </c>
      <c r="L17" s="26">
        <f t="shared" si="0"/>
        <v>77.65833333333333</v>
      </c>
      <c r="M17" s="12"/>
    </row>
    <row r="18" spans="1:13" ht="14.25">
      <c r="A18" s="34"/>
      <c r="B18" s="8" t="s">
        <v>36</v>
      </c>
      <c r="C18" s="9">
        <v>106526301050001</v>
      </c>
      <c r="D18" s="8">
        <v>57</v>
      </c>
      <c r="E18" s="8">
        <v>51</v>
      </c>
      <c r="F18" s="8">
        <v>111</v>
      </c>
      <c r="G18" s="8">
        <v>118</v>
      </c>
      <c r="H18" s="10">
        <v>87</v>
      </c>
      <c r="I18" s="10">
        <v>41</v>
      </c>
      <c r="J18" s="10">
        <v>126</v>
      </c>
      <c r="K18" s="10">
        <f t="shared" si="1"/>
        <v>449.5</v>
      </c>
      <c r="L18" s="26">
        <f t="shared" si="0"/>
        <v>74.91666666666667</v>
      </c>
      <c r="M18" s="12"/>
    </row>
    <row r="19" spans="1:13" ht="15" thickBot="1">
      <c r="A19" s="36"/>
      <c r="B19" s="18" t="s">
        <v>37</v>
      </c>
      <c r="C19" s="19">
        <v>106526301061231</v>
      </c>
      <c r="D19" s="18">
        <v>73</v>
      </c>
      <c r="E19" s="18">
        <v>55</v>
      </c>
      <c r="F19" s="18">
        <v>125</v>
      </c>
      <c r="G19" s="18">
        <v>86</v>
      </c>
      <c r="H19" s="20">
        <v>85</v>
      </c>
      <c r="I19" s="20">
        <v>41</v>
      </c>
      <c r="J19" s="20">
        <v>98.2</v>
      </c>
      <c r="K19" s="20">
        <f t="shared" si="1"/>
        <v>425.7</v>
      </c>
      <c r="L19" s="28">
        <f t="shared" si="0"/>
        <v>70.95</v>
      </c>
      <c r="M19" s="22"/>
    </row>
    <row r="20" spans="1:13" ht="14.25">
      <c r="A20" s="33" t="s">
        <v>38</v>
      </c>
      <c r="B20" s="3" t="s">
        <v>39</v>
      </c>
      <c r="C20" s="4">
        <v>104876000103075</v>
      </c>
      <c r="D20" s="3">
        <v>71</v>
      </c>
      <c r="E20" s="3">
        <v>66</v>
      </c>
      <c r="F20" s="3">
        <v>131</v>
      </c>
      <c r="G20" s="3">
        <v>113</v>
      </c>
      <c r="H20" s="29">
        <v>75</v>
      </c>
      <c r="I20" s="29">
        <v>45.5</v>
      </c>
      <c r="J20" s="29">
        <v>138.2</v>
      </c>
      <c r="K20" s="29">
        <f>(D20+E20)*0.75+(F20+G20)*0.5+H20+I20+J20</f>
        <v>483.45</v>
      </c>
      <c r="L20" s="6">
        <f t="shared" si="0"/>
        <v>80.575</v>
      </c>
      <c r="M20" s="7"/>
    </row>
    <row r="21" spans="1:13" ht="14.25">
      <c r="A21" s="34"/>
      <c r="B21" s="8" t="s">
        <v>40</v>
      </c>
      <c r="C21" s="9">
        <v>896506060070003</v>
      </c>
      <c r="D21" s="8">
        <v>66</v>
      </c>
      <c r="E21" s="8">
        <v>69</v>
      </c>
      <c r="F21" s="8">
        <v>119</v>
      </c>
      <c r="G21" s="8">
        <v>112</v>
      </c>
      <c r="H21" s="10">
        <v>83</v>
      </c>
      <c r="I21" s="10">
        <v>45.5</v>
      </c>
      <c r="J21" s="10">
        <v>129</v>
      </c>
      <c r="K21" s="10">
        <f>(D21+E21)*0.75+(F21+G21)*0.5+H21+I21+J21</f>
        <v>474.25</v>
      </c>
      <c r="L21" s="26">
        <f t="shared" si="0"/>
        <v>79.04166666666667</v>
      </c>
      <c r="M21" s="12" t="s">
        <v>18</v>
      </c>
    </row>
    <row r="22" spans="1:13" ht="14.25">
      <c r="A22" s="34"/>
      <c r="B22" s="8" t="s">
        <v>41</v>
      </c>
      <c r="C22" s="9">
        <v>896506060070004</v>
      </c>
      <c r="D22" s="8">
        <v>66</v>
      </c>
      <c r="E22" s="8">
        <v>69</v>
      </c>
      <c r="F22" s="8">
        <v>112</v>
      </c>
      <c r="G22" s="8">
        <v>114</v>
      </c>
      <c r="H22" s="10">
        <v>78</v>
      </c>
      <c r="I22" s="10">
        <v>40</v>
      </c>
      <c r="J22" s="10">
        <v>125</v>
      </c>
      <c r="K22" s="10">
        <f>(D22+E22)*0.75+(F22+G22)*0.5+H22+I22+J22</f>
        <v>457.25</v>
      </c>
      <c r="L22" s="26">
        <f t="shared" si="0"/>
        <v>76.20833333333333</v>
      </c>
      <c r="M22" s="12" t="s">
        <v>42</v>
      </c>
    </row>
    <row r="23" spans="1:13" ht="15" thickBot="1">
      <c r="A23" s="36"/>
      <c r="B23" s="18" t="s">
        <v>43</v>
      </c>
      <c r="C23" s="19">
        <v>896506060070008</v>
      </c>
      <c r="D23" s="18">
        <v>72</v>
      </c>
      <c r="E23" s="18">
        <v>53</v>
      </c>
      <c r="F23" s="18">
        <v>123</v>
      </c>
      <c r="G23" s="18">
        <v>106</v>
      </c>
      <c r="H23" s="20">
        <v>73</v>
      </c>
      <c r="I23" s="20">
        <v>40</v>
      </c>
      <c r="J23" s="20">
        <v>133.2</v>
      </c>
      <c r="K23" s="20">
        <f>(D23+E23)*0.75+(F23+G23)*0.5+H23+I23+J23</f>
        <v>454.45</v>
      </c>
      <c r="L23" s="28">
        <f t="shared" si="0"/>
        <v>75.74166666666666</v>
      </c>
      <c r="M23" s="22" t="s">
        <v>44</v>
      </c>
    </row>
    <row r="24" spans="1:13" ht="28.5" customHeight="1" thickBot="1">
      <c r="A24" s="30" t="s">
        <v>45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</sheetData>
  <sheetProtection password="C6EB" sheet="1" formatCells="0" formatColumns="0" formatRows="0" insertColumns="0" insertRows="0" insertHyperlinks="0" deleteColumns="0" deleteRows="0" sort="0" autoFilter="0" pivotTables="0"/>
  <mergeCells count="16">
    <mergeCell ref="A1:M1"/>
    <mergeCell ref="A2:A3"/>
    <mergeCell ref="B2:B3"/>
    <mergeCell ref="C2:C3"/>
    <mergeCell ref="D2:G2"/>
    <mergeCell ref="H2:J2"/>
    <mergeCell ref="K2:K3"/>
    <mergeCell ref="L2:L3"/>
    <mergeCell ref="M2:M3"/>
    <mergeCell ref="A24:M24"/>
    <mergeCell ref="A4:A6"/>
    <mergeCell ref="A7:A9"/>
    <mergeCell ref="A10:A12"/>
    <mergeCell ref="A13:A15"/>
    <mergeCell ref="A16:A19"/>
    <mergeCell ref="A20:A2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2016-04-05T07:12:45Z</dcterms:modified>
  <cp:category/>
  <cp:version/>
  <cp:contentType/>
  <cp:contentStatus/>
</cp:coreProperties>
</file>