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scjs2010_307" sheetId="1" r:id="rId1"/>
    <sheet name="Sheet1" sheetId="2" r:id="rId2"/>
  </sheets>
  <definedNames>
    <definedName name="_xlnm._FilterDatabase" localSheetId="0" hidden="1">'scjs2010_307'!$S$2:$S$13</definedName>
  </definedNames>
  <calcPr fullCalcOnLoad="1"/>
</workbook>
</file>

<file path=xl/sharedStrings.xml><?xml version="1.0" encoding="utf-8"?>
<sst xmlns="http://schemas.openxmlformats.org/spreadsheetml/2006/main" count="106" uniqueCount="91">
  <si>
    <t>考生编号</t>
  </si>
  <si>
    <t>本科毕业院校</t>
  </si>
  <si>
    <t>姓名</t>
  </si>
  <si>
    <t>英语测试</t>
  </si>
  <si>
    <t xml:space="preserve">English(20%) </t>
  </si>
  <si>
    <t>综合面试</t>
  </si>
  <si>
    <t>comprehensive(30%)</t>
  </si>
  <si>
    <t>专业课笔试</t>
  </si>
  <si>
    <t>Written test 30%</t>
  </si>
  <si>
    <t>技能考核</t>
  </si>
  <si>
    <t>Skill test (20%)</t>
  </si>
  <si>
    <t>复试总分</t>
  </si>
  <si>
    <r>
      <t>复试成绩权重（</t>
    </r>
    <r>
      <rPr>
        <sz val="10"/>
        <rFont val="Arial"/>
        <family val="2"/>
      </rPr>
      <t>50%</t>
    </r>
    <r>
      <rPr>
        <sz val="10"/>
        <rFont val="宋体"/>
        <family val="0"/>
      </rPr>
      <t>）</t>
    </r>
  </si>
  <si>
    <t>政治</t>
  </si>
  <si>
    <t>英语</t>
  </si>
  <si>
    <t>护理综合</t>
  </si>
  <si>
    <t>初试总分</t>
  </si>
  <si>
    <r>
      <t>初试成绩权重百分制（</t>
    </r>
    <r>
      <rPr>
        <sz val="10"/>
        <rFont val="Arial"/>
        <family val="2"/>
      </rPr>
      <t>50%</t>
    </r>
    <r>
      <rPr>
        <sz val="10"/>
        <rFont val="宋体"/>
        <family val="0"/>
      </rPr>
      <t>）</t>
    </r>
  </si>
  <si>
    <t>总评分</t>
  </si>
  <si>
    <t>610794731</t>
  </si>
  <si>
    <t>西安交通大学</t>
  </si>
  <si>
    <t>刘巧</t>
  </si>
  <si>
    <t>65</t>
  </si>
  <si>
    <t>57</t>
  </si>
  <si>
    <t>216</t>
  </si>
  <si>
    <t>338</t>
  </si>
  <si>
    <t>422094840</t>
  </si>
  <si>
    <t>长江大学文理学院</t>
  </si>
  <si>
    <t>黄柳</t>
  </si>
  <si>
    <t>71</t>
  </si>
  <si>
    <t>61</t>
  </si>
  <si>
    <t>199</t>
  </si>
  <si>
    <t>331</t>
  </si>
  <si>
    <t>410193842</t>
  </si>
  <si>
    <t>郑州大学</t>
  </si>
  <si>
    <t>袁璠</t>
  </si>
  <si>
    <t>67</t>
  </si>
  <si>
    <t>49</t>
  </si>
  <si>
    <t>212</t>
  </si>
  <si>
    <t>328</t>
  </si>
  <si>
    <t>611798065</t>
  </si>
  <si>
    <t>西安培华学院</t>
  </si>
  <si>
    <t>武艳妮</t>
  </si>
  <si>
    <t>62</t>
  </si>
  <si>
    <t>60</t>
  </si>
  <si>
    <t>204</t>
  </si>
  <si>
    <t>326</t>
  </si>
  <si>
    <t>420190984</t>
  </si>
  <si>
    <t>湖北科技学院</t>
  </si>
  <si>
    <t>董文菁</t>
  </si>
  <si>
    <t>56</t>
  </si>
  <si>
    <t>55</t>
  </si>
  <si>
    <t>323</t>
  </si>
  <si>
    <t>420193427</t>
  </si>
  <si>
    <t>许娇</t>
  </si>
  <si>
    <t>64</t>
  </si>
  <si>
    <t>197</t>
  </si>
  <si>
    <t>310</t>
  </si>
  <si>
    <t>410192157</t>
  </si>
  <si>
    <t>中南大学</t>
  </si>
  <si>
    <t>马捷</t>
  </si>
  <si>
    <t>63</t>
  </si>
  <si>
    <t>194</t>
  </si>
  <si>
    <t>306</t>
  </si>
  <si>
    <t>611797281</t>
  </si>
  <si>
    <t>陕西中医学院</t>
  </si>
  <si>
    <t>李坤颖</t>
  </si>
  <si>
    <t>53</t>
  </si>
  <si>
    <t>188</t>
  </si>
  <si>
    <t>305</t>
  </si>
  <si>
    <t>611795519</t>
  </si>
  <si>
    <t>青海大学</t>
  </si>
  <si>
    <t>胡艳粉</t>
  </si>
  <si>
    <t>50</t>
  </si>
  <si>
    <t>198</t>
  </si>
  <si>
    <t>304</t>
  </si>
  <si>
    <t>341399466</t>
  </si>
  <si>
    <t>新乡医学院</t>
  </si>
  <si>
    <t>陈宁</t>
  </si>
  <si>
    <t>47</t>
  </si>
  <si>
    <t>192</t>
  </si>
  <si>
    <t>299</t>
  </si>
  <si>
    <t>南方医科大学</t>
  </si>
  <si>
    <t>谢慧芳</t>
  </si>
  <si>
    <t>420188482</t>
  </si>
  <si>
    <t>华中科技大学</t>
  </si>
  <si>
    <t>王丽芬</t>
  </si>
  <si>
    <r>
      <t>武汉大学</t>
    </r>
    <r>
      <rPr>
        <b/>
        <sz val="14"/>
        <rFont val="Arial"/>
        <family val="2"/>
      </rPr>
      <t>HOPE</t>
    </r>
    <r>
      <rPr>
        <b/>
        <sz val="14"/>
        <rFont val="宋体"/>
        <family val="0"/>
      </rPr>
      <t>护理学院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专业</t>
    </r>
    <r>
      <rPr>
        <b/>
        <sz val="14"/>
        <rFont val="宋体"/>
        <family val="0"/>
      </rPr>
      <t>硕士</t>
    </r>
    <r>
      <rPr>
        <b/>
        <sz val="14"/>
        <rFont val="宋体"/>
        <family val="0"/>
      </rPr>
      <t>西安班</t>
    </r>
    <r>
      <rPr>
        <b/>
        <sz val="14"/>
        <rFont val="宋体"/>
        <family val="0"/>
      </rPr>
      <t>研究生拟录取名单</t>
    </r>
  </si>
  <si>
    <t>备注</t>
  </si>
  <si>
    <t>拟录取</t>
  </si>
  <si>
    <t>拟录取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</si>
</sst>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);[Red]\(0\)"/>
    <numFmt numFmtId="181" formatCode="0.0_);[Red]\(0.0\)"/>
    <numFmt numFmtId="182" formatCode="0.0_ "/>
    <numFmt numFmtId="183" formatCode="0.00_);[Red]\(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183" fontId="45" fillId="0" borderId="10" xfId="0" applyNumberFormat="1" applyFont="1" applyFill="1" applyBorder="1" applyAlignment="1">
      <alignment horizontal="center" vertical="center"/>
    </xf>
    <xf numFmtId="183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183" fontId="46" fillId="0" borderId="10" xfId="41" applyNumberFormat="1" applyFont="1" applyBorder="1" applyAlignment="1">
      <alignment horizontal="center" vertical="center"/>
      <protection/>
    </xf>
    <xf numFmtId="18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2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3.421875" style="0" customWidth="1"/>
    <col min="2" max="2" width="17.7109375" style="0" customWidth="1"/>
    <col min="3" max="3" width="11.00390625" style="1" customWidth="1"/>
    <col min="4" max="4" width="9.421875" style="4" customWidth="1"/>
    <col min="5" max="5" width="14.140625" style="5" customWidth="1"/>
    <col min="6" max="6" width="10.7109375" style="4" customWidth="1"/>
    <col min="7" max="7" width="18.8515625" style="6" customWidth="1"/>
    <col min="8" max="8" width="16.00390625" style="32" customWidth="1"/>
    <col min="9" max="9" width="17.28125" style="1" customWidth="1"/>
    <col min="10" max="10" width="11.57421875" style="33" customWidth="1"/>
    <col min="11" max="11" width="17.57421875" style="7" customWidth="1"/>
    <col min="12" max="12" width="9.421875" style="8" customWidth="1"/>
    <col min="13" max="13" width="18.00390625" style="9" customWidth="1"/>
    <col min="14" max="14" width="10.28125" style="8" customWidth="1"/>
    <col min="15" max="15" width="9.00390625" style="8" customWidth="1"/>
    <col min="16" max="16" width="12.7109375" style="8" customWidth="1"/>
    <col min="17" max="17" width="11.7109375" style="4" customWidth="1"/>
    <col min="18" max="18" width="24.28125" style="6" customWidth="1"/>
    <col min="19" max="19" width="10.7109375" style="5" customWidth="1"/>
  </cols>
  <sheetData>
    <row r="1" spans="3:19" ht="18.75">
      <c r="C1" s="27" t="s">
        <v>87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s="1" customFormat="1" ht="24.75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2" t="s">
        <v>6</v>
      </c>
      <c r="H2" s="31" t="s">
        <v>7</v>
      </c>
      <c r="I2" s="10" t="s">
        <v>8</v>
      </c>
      <c r="J2" s="31" t="s">
        <v>9</v>
      </c>
      <c r="K2" s="17" t="s">
        <v>10</v>
      </c>
      <c r="L2" s="18" t="s">
        <v>11</v>
      </c>
      <c r="M2" s="18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20" t="s">
        <v>17</v>
      </c>
      <c r="S2" s="18" t="s">
        <v>18</v>
      </c>
      <c r="T2" s="28" t="s">
        <v>88</v>
      </c>
    </row>
    <row r="3" spans="1:20" s="1" customFormat="1" ht="24.75" customHeight="1">
      <c r="A3" s="25" t="s">
        <v>40</v>
      </c>
      <c r="B3" s="16" t="s">
        <v>41</v>
      </c>
      <c r="C3" s="16" t="s">
        <v>42</v>
      </c>
      <c r="D3" s="16">
        <v>81.5</v>
      </c>
      <c r="E3" s="14">
        <f>D3*0.2</f>
        <v>16.3</v>
      </c>
      <c r="F3" s="16">
        <v>87.2</v>
      </c>
      <c r="G3" s="14">
        <f>F3*0.3</f>
        <v>26.16</v>
      </c>
      <c r="H3" s="15">
        <v>69</v>
      </c>
      <c r="I3" s="14">
        <f>H3*0.3</f>
        <v>20.7</v>
      </c>
      <c r="J3" s="15">
        <v>88</v>
      </c>
      <c r="K3" s="14">
        <f>J3*0.2</f>
        <v>17.6</v>
      </c>
      <c r="L3" s="14">
        <f>E3+G3+I3+K3</f>
        <v>80.75999999999999</v>
      </c>
      <c r="M3" s="15">
        <f>L3*0.5</f>
        <v>40.379999999999995</v>
      </c>
      <c r="N3" s="14" t="s">
        <v>43</v>
      </c>
      <c r="O3" s="14" t="s">
        <v>44</v>
      </c>
      <c r="P3" s="14" t="s">
        <v>45</v>
      </c>
      <c r="Q3" s="14" t="s">
        <v>46</v>
      </c>
      <c r="R3" s="14">
        <f>Q3*0.1</f>
        <v>32.6</v>
      </c>
      <c r="S3" s="21">
        <f>M3+R3</f>
        <v>72.97999999999999</v>
      </c>
      <c r="T3" s="28" t="s">
        <v>90</v>
      </c>
    </row>
    <row r="4" spans="1:20" s="1" customFormat="1" ht="24.75" customHeight="1">
      <c r="A4" s="25" t="s">
        <v>84</v>
      </c>
      <c r="B4" s="16" t="s">
        <v>85</v>
      </c>
      <c r="C4" s="25" t="s">
        <v>86</v>
      </c>
      <c r="D4" s="14">
        <v>73.75</v>
      </c>
      <c r="E4" s="14">
        <f>D4*0.2</f>
        <v>14.75</v>
      </c>
      <c r="F4" s="15">
        <v>81.4</v>
      </c>
      <c r="G4" s="14">
        <f>F4*0.3</f>
        <v>24.42</v>
      </c>
      <c r="H4" s="15">
        <v>71</v>
      </c>
      <c r="I4" s="14">
        <f>H4*0.3</f>
        <v>21.3</v>
      </c>
      <c r="J4" s="15">
        <v>92</v>
      </c>
      <c r="K4" s="14">
        <f>J4*0.2</f>
        <v>18.400000000000002</v>
      </c>
      <c r="L4" s="14">
        <f>E4+G4+I4+K4</f>
        <v>78.87</v>
      </c>
      <c r="M4" s="15">
        <f>L4*0.5</f>
        <v>39.435</v>
      </c>
      <c r="N4" s="14">
        <v>61</v>
      </c>
      <c r="O4" s="14">
        <v>72</v>
      </c>
      <c r="P4" s="14">
        <v>188</v>
      </c>
      <c r="Q4" s="14">
        <v>321</v>
      </c>
      <c r="R4" s="14">
        <f>Q4*0.1</f>
        <v>32.1</v>
      </c>
      <c r="S4" s="21">
        <f>M4+R4</f>
        <v>71.535</v>
      </c>
      <c r="T4" s="28" t="s">
        <v>89</v>
      </c>
    </row>
    <row r="5" spans="1:20" s="1" customFormat="1" ht="24.75" customHeight="1">
      <c r="A5" s="25" t="s">
        <v>33</v>
      </c>
      <c r="B5" s="16" t="s">
        <v>34</v>
      </c>
      <c r="C5" s="25" t="s">
        <v>35</v>
      </c>
      <c r="D5" s="14">
        <v>66.75</v>
      </c>
      <c r="E5" s="14">
        <f>D5*0.2</f>
        <v>13.350000000000001</v>
      </c>
      <c r="F5" s="15">
        <v>74</v>
      </c>
      <c r="G5" s="14">
        <f>F5*0.3</f>
        <v>22.2</v>
      </c>
      <c r="H5" s="15">
        <v>74</v>
      </c>
      <c r="I5" s="14">
        <f>H5*0.3</f>
        <v>22.2</v>
      </c>
      <c r="J5" s="15">
        <v>96</v>
      </c>
      <c r="K5" s="14">
        <f>J5*0.2</f>
        <v>19.200000000000003</v>
      </c>
      <c r="L5" s="14">
        <f>E5+G5+I5+K5</f>
        <v>76.95</v>
      </c>
      <c r="M5" s="15">
        <f>L5*0.5</f>
        <v>38.475</v>
      </c>
      <c r="N5" s="25" t="s">
        <v>36</v>
      </c>
      <c r="O5" s="25" t="s">
        <v>37</v>
      </c>
      <c r="P5" s="25" t="s">
        <v>38</v>
      </c>
      <c r="Q5" s="25" t="s">
        <v>39</v>
      </c>
      <c r="R5" s="14">
        <f>Q5*0.1</f>
        <v>32.800000000000004</v>
      </c>
      <c r="S5" s="21">
        <f>M5+R5</f>
        <v>71.275</v>
      </c>
      <c r="T5" s="28" t="s">
        <v>89</v>
      </c>
    </row>
    <row r="6" spans="1:20" s="1" customFormat="1" ht="24.75" customHeight="1">
      <c r="A6" s="25" t="s">
        <v>64</v>
      </c>
      <c r="B6" s="16" t="s">
        <v>65</v>
      </c>
      <c r="C6" s="16" t="s">
        <v>66</v>
      </c>
      <c r="D6" s="16">
        <v>72.25</v>
      </c>
      <c r="E6" s="14">
        <f>D6*0.2</f>
        <v>14.450000000000001</v>
      </c>
      <c r="F6" s="16">
        <v>88.4</v>
      </c>
      <c r="G6" s="14">
        <f>F6*0.3</f>
        <v>26.52</v>
      </c>
      <c r="H6" s="15">
        <v>70</v>
      </c>
      <c r="I6" s="14">
        <f>H6*0.3</f>
        <v>21</v>
      </c>
      <c r="J6" s="15">
        <v>96</v>
      </c>
      <c r="K6" s="14">
        <f>J6*0.2</f>
        <v>19.200000000000003</v>
      </c>
      <c r="L6" s="14">
        <f>E6+G6+I6+K6</f>
        <v>81.17</v>
      </c>
      <c r="M6" s="15">
        <f>L6*0.5</f>
        <v>40.585</v>
      </c>
      <c r="N6" s="14" t="s">
        <v>55</v>
      </c>
      <c r="O6" s="14" t="s">
        <v>67</v>
      </c>
      <c r="P6" s="14" t="s">
        <v>68</v>
      </c>
      <c r="Q6" s="14" t="s">
        <v>69</v>
      </c>
      <c r="R6" s="14">
        <f>Q6*0.1</f>
        <v>30.5</v>
      </c>
      <c r="S6" s="21">
        <f>M6+R6</f>
        <v>71.08500000000001</v>
      </c>
      <c r="T6" s="28" t="s">
        <v>89</v>
      </c>
    </row>
    <row r="7" spans="1:94" s="2" customFormat="1" ht="24.75" customHeight="1">
      <c r="A7" s="25" t="s">
        <v>70</v>
      </c>
      <c r="B7" s="16" t="s">
        <v>71</v>
      </c>
      <c r="C7" s="25" t="s">
        <v>72</v>
      </c>
      <c r="D7" s="14">
        <v>65.75</v>
      </c>
      <c r="E7" s="14">
        <f>D7*0.2</f>
        <v>13.15</v>
      </c>
      <c r="F7" s="14">
        <v>82.2</v>
      </c>
      <c r="G7" s="14">
        <f>F7*0.3</f>
        <v>24.66</v>
      </c>
      <c r="H7" s="14">
        <v>73</v>
      </c>
      <c r="I7" s="14">
        <f>H7*0.3</f>
        <v>21.9</v>
      </c>
      <c r="J7" s="14">
        <v>100</v>
      </c>
      <c r="K7" s="14">
        <f>J7*0.2</f>
        <v>20</v>
      </c>
      <c r="L7" s="14">
        <f>E7+G7+I7+K7</f>
        <v>79.71000000000001</v>
      </c>
      <c r="M7" s="15">
        <f>L7*0.5</f>
        <v>39.855000000000004</v>
      </c>
      <c r="N7" s="25" t="s">
        <v>50</v>
      </c>
      <c r="O7" s="25" t="s">
        <v>73</v>
      </c>
      <c r="P7" s="25" t="s">
        <v>74</v>
      </c>
      <c r="Q7" s="25" t="s">
        <v>75</v>
      </c>
      <c r="R7" s="14">
        <f>Q7*0.1</f>
        <v>30.400000000000002</v>
      </c>
      <c r="S7" s="21">
        <f>M7+R7</f>
        <v>70.25500000000001</v>
      </c>
      <c r="T7" s="29" t="s">
        <v>89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</row>
    <row r="8" spans="1:20" s="1" customFormat="1" ht="24.75" customHeight="1">
      <c r="A8" s="25" t="s">
        <v>47</v>
      </c>
      <c r="B8" s="16" t="s">
        <v>48</v>
      </c>
      <c r="C8" s="25" t="s">
        <v>49</v>
      </c>
      <c r="D8" s="14">
        <v>64</v>
      </c>
      <c r="E8" s="14">
        <f>D8*0.2</f>
        <v>12.8</v>
      </c>
      <c r="F8" s="14">
        <v>78.2</v>
      </c>
      <c r="G8" s="14">
        <f>F8*0.3</f>
        <v>23.46</v>
      </c>
      <c r="H8" s="14">
        <v>73</v>
      </c>
      <c r="I8" s="14">
        <f>H8*0.3</f>
        <v>21.9</v>
      </c>
      <c r="J8" s="14">
        <v>88</v>
      </c>
      <c r="K8" s="14">
        <f>J8*0.2</f>
        <v>17.6</v>
      </c>
      <c r="L8" s="14">
        <f>E8+G8+I8+K8</f>
        <v>75.76</v>
      </c>
      <c r="M8" s="15">
        <f>L8*0.5</f>
        <v>37.88</v>
      </c>
      <c r="N8" s="25" t="s">
        <v>50</v>
      </c>
      <c r="O8" s="25" t="s">
        <v>51</v>
      </c>
      <c r="P8" s="25" t="s">
        <v>38</v>
      </c>
      <c r="Q8" s="25" t="s">
        <v>52</v>
      </c>
      <c r="R8" s="14">
        <f>Q8*0.1</f>
        <v>32.300000000000004</v>
      </c>
      <c r="S8" s="21">
        <f>M8+R8</f>
        <v>70.18</v>
      </c>
      <c r="T8" s="28" t="s">
        <v>89</v>
      </c>
    </row>
    <row r="9" spans="1:20" s="3" customFormat="1" ht="24.75" customHeight="1">
      <c r="A9" s="25" t="s">
        <v>19</v>
      </c>
      <c r="B9" s="16" t="s">
        <v>20</v>
      </c>
      <c r="C9" s="25" t="s">
        <v>21</v>
      </c>
      <c r="D9" s="14">
        <v>63.25</v>
      </c>
      <c r="E9" s="14">
        <f>D9*0.2</f>
        <v>12.65</v>
      </c>
      <c r="F9" s="14">
        <v>79.8</v>
      </c>
      <c r="G9" s="14">
        <f>F9*0.3</f>
        <v>23.939999999999998</v>
      </c>
      <c r="H9" s="14">
        <v>76</v>
      </c>
      <c r="I9" s="14">
        <f>H9*0.3</f>
        <v>22.8</v>
      </c>
      <c r="J9" s="14">
        <v>64</v>
      </c>
      <c r="K9" s="14">
        <f>J9*0.2</f>
        <v>12.8</v>
      </c>
      <c r="L9" s="14">
        <f>E9+G9+I9+K9</f>
        <v>72.19</v>
      </c>
      <c r="M9" s="15">
        <f>L9*0.5</f>
        <v>36.095</v>
      </c>
      <c r="N9" s="25" t="s">
        <v>22</v>
      </c>
      <c r="O9" s="25" t="s">
        <v>23</v>
      </c>
      <c r="P9" s="25" t="s">
        <v>24</v>
      </c>
      <c r="Q9" s="25" t="s">
        <v>25</v>
      </c>
      <c r="R9" s="14">
        <f>Q9*0.1</f>
        <v>33.800000000000004</v>
      </c>
      <c r="S9" s="21">
        <f>M9+R9</f>
        <v>69.89500000000001</v>
      </c>
      <c r="T9" s="30" t="s">
        <v>89</v>
      </c>
    </row>
    <row r="10" spans="1:20" s="1" customFormat="1" ht="24.75" customHeight="1">
      <c r="A10" s="25" t="s">
        <v>53</v>
      </c>
      <c r="B10" s="16" t="s">
        <v>27</v>
      </c>
      <c r="C10" s="25" t="s">
        <v>54</v>
      </c>
      <c r="D10" s="14">
        <v>63.5</v>
      </c>
      <c r="E10" s="14">
        <f>D10*0.2</f>
        <v>12.700000000000001</v>
      </c>
      <c r="F10" s="15">
        <v>73</v>
      </c>
      <c r="G10" s="14">
        <f>F10*0.3</f>
        <v>21.9</v>
      </c>
      <c r="H10" s="15">
        <v>73</v>
      </c>
      <c r="I10" s="14">
        <f>H10*0.3</f>
        <v>21.9</v>
      </c>
      <c r="J10" s="15">
        <v>84</v>
      </c>
      <c r="K10" s="14">
        <f>J10*0.2</f>
        <v>16.8</v>
      </c>
      <c r="L10" s="14">
        <f>E10+G10+I10+K10</f>
        <v>73.3</v>
      </c>
      <c r="M10" s="15">
        <f>L10*0.5</f>
        <v>36.65</v>
      </c>
      <c r="N10" s="25" t="s">
        <v>55</v>
      </c>
      <c r="O10" s="25" t="s">
        <v>37</v>
      </c>
      <c r="P10" s="25" t="s">
        <v>56</v>
      </c>
      <c r="Q10" s="25" t="s">
        <v>57</v>
      </c>
      <c r="R10" s="14">
        <f>Q10*0.1</f>
        <v>31</v>
      </c>
      <c r="S10" s="21">
        <f>M10+R10</f>
        <v>67.65</v>
      </c>
      <c r="T10" s="28" t="s">
        <v>89</v>
      </c>
    </row>
    <row r="11" spans="1:20" s="1" customFormat="1" ht="24.75" customHeight="1">
      <c r="A11" s="25" t="s">
        <v>58</v>
      </c>
      <c r="B11" s="16" t="s">
        <v>59</v>
      </c>
      <c r="C11" s="25" t="s">
        <v>60</v>
      </c>
      <c r="D11" s="14">
        <v>69</v>
      </c>
      <c r="E11" s="14">
        <f>D11*0.2</f>
        <v>13.8</v>
      </c>
      <c r="F11" s="15">
        <v>78.6</v>
      </c>
      <c r="G11" s="14">
        <f>F11*0.3</f>
        <v>23.58</v>
      </c>
      <c r="H11" s="15">
        <v>67</v>
      </c>
      <c r="I11" s="14">
        <f>H11*0.3</f>
        <v>20.099999999999998</v>
      </c>
      <c r="J11" s="15">
        <v>80</v>
      </c>
      <c r="K11" s="14">
        <f>J11*0.2</f>
        <v>16</v>
      </c>
      <c r="L11" s="14">
        <f>E11+G11+I11+K11</f>
        <v>73.47999999999999</v>
      </c>
      <c r="M11" s="15">
        <f>L11*0.5</f>
        <v>36.739999999999995</v>
      </c>
      <c r="N11" s="25" t="s">
        <v>61</v>
      </c>
      <c r="O11" s="25" t="s">
        <v>37</v>
      </c>
      <c r="P11" s="25" t="s">
        <v>62</v>
      </c>
      <c r="Q11" s="25" t="s">
        <v>63</v>
      </c>
      <c r="R11" s="14">
        <f>Q11*0.1</f>
        <v>30.6</v>
      </c>
      <c r="S11" s="21">
        <f>M11+R11</f>
        <v>67.34</v>
      </c>
      <c r="T11" s="28" t="s">
        <v>89</v>
      </c>
    </row>
    <row r="12" spans="1:20" s="1" customFormat="1" ht="24.75" customHeight="1">
      <c r="A12" s="25" t="s">
        <v>26</v>
      </c>
      <c r="B12" s="16" t="s">
        <v>27</v>
      </c>
      <c r="C12" s="25" t="s">
        <v>28</v>
      </c>
      <c r="D12" s="14">
        <v>61.5</v>
      </c>
      <c r="E12" s="14">
        <f>D12*0.2</f>
        <v>12.3</v>
      </c>
      <c r="F12" s="15">
        <v>71.2</v>
      </c>
      <c r="G12" s="14">
        <f>F12*0.3</f>
        <v>21.36</v>
      </c>
      <c r="H12" s="15">
        <v>60</v>
      </c>
      <c r="I12" s="14">
        <f>H12*0.3</f>
        <v>18</v>
      </c>
      <c r="J12" s="15">
        <v>72</v>
      </c>
      <c r="K12" s="14">
        <f>J12*0.2</f>
        <v>14.4</v>
      </c>
      <c r="L12" s="14">
        <f>E12+G12+I12+K12</f>
        <v>66.06</v>
      </c>
      <c r="M12" s="15">
        <f>L12*0.5</f>
        <v>33.03</v>
      </c>
      <c r="N12" s="25" t="s">
        <v>29</v>
      </c>
      <c r="O12" s="25" t="s">
        <v>30</v>
      </c>
      <c r="P12" s="25" t="s">
        <v>31</v>
      </c>
      <c r="Q12" s="25" t="s">
        <v>32</v>
      </c>
      <c r="R12" s="14">
        <f>Q12*0.1</f>
        <v>33.1</v>
      </c>
      <c r="S12" s="21">
        <f>M12+R12</f>
        <v>66.13</v>
      </c>
      <c r="T12" s="28" t="s">
        <v>89</v>
      </c>
    </row>
    <row r="13" spans="1:20" s="1" customFormat="1" ht="22.5" customHeight="1">
      <c r="A13" s="25" t="s">
        <v>76</v>
      </c>
      <c r="B13" s="16" t="s">
        <v>77</v>
      </c>
      <c r="C13" s="25" t="s">
        <v>78</v>
      </c>
      <c r="D13" s="14">
        <v>41.5</v>
      </c>
      <c r="E13" s="14">
        <f>D13*0.2</f>
        <v>8.3</v>
      </c>
      <c r="F13" s="15">
        <v>48</v>
      </c>
      <c r="G13" s="14">
        <f>F13*0.3</f>
        <v>14.399999999999999</v>
      </c>
      <c r="H13" s="15">
        <v>71</v>
      </c>
      <c r="I13" s="14">
        <f>H13*0.3</f>
        <v>21.3</v>
      </c>
      <c r="J13" s="15">
        <v>70</v>
      </c>
      <c r="K13" s="14">
        <f>J13*0.2</f>
        <v>14</v>
      </c>
      <c r="L13" s="14">
        <f>E13+G13+I13+K13</f>
        <v>58</v>
      </c>
      <c r="M13" s="15">
        <f>L13*0.5</f>
        <v>29</v>
      </c>
      <c r="N13" s="25" t="s">
        <v>44</v>
      </c>
      <c r="O13" s="25" t="s">
        <v>79</v>
      </c>
      <c r="P13" s="25" t="s">
        <v>80</v>
      </c>
      <c r="Q13" s="25" t="s">
        <v>81</v>
      </c>
      <c r="R13" s="14">
        <f>Q13*0.1</f>
        <v>29.900000000000002</v>
      </c>
      <c r="S13" s="21">
        <f>M13+R13</f>
        <v>58.900000000000006</v>
      </c>
      <c r="T13" s="24"/>
    </row>
    <row r="14" spans="1:20" ht="25.5" customHeight="1">
      <c r="A14" s="25">
        <v>460395282</v>
      </c>
      <c r="B14" s="16" t="s">
        <v>82</v>
      </c>
      <c r="C14" s="25" t="s">
        <v>83</v>
      </c>
      <c r="D14" s="14">
        <v>47.5</v>
      </c>
      <c r="E14" s="14">
        <f>D14*0.2</f>
        <v>9.5</v>
      </c>
      <c r="F14" s="15">
        <v>47.6</v>
      </c>
      <c r="G14" s="14">
        <f>F14*0.3</f>
        <v>14.28</v>
      </c>
      <c r="H14" s="15">
        <v>50</v>
      </c>
      <c r="I14" s="14">
        <f>H14*0.3</f>
        <v>15</v>
      </c>
      <c r="J14" s="15">
        <v>96</v>
      </c>
      <c r="K14" s="14">
        <f>J14*0.2</f>
        <v>19.200000000000003</v>
      </c>
      <c r="L14" s="14">
        <f>E14+G14+I14+K14</f>
        <v>57.980000000000004</v>
      </c>
      <c r="M14" s="15">
        <f>L14*0.5</f>
        <v>28.990000000000002</v>
      </c>
      <c r="N14" s="25">
        <v>66</v>
      </c>
      <c r="O14" s="25">
        <v>56</v>
      </c>
      <c r="P14" s="25">
        <v>175</v>
      </c>
      <c r="Q14" s="25">
        <v>297</v>
      </c>
      <c r="R14" s="14">
        <f>Q14*0.1</f>
        <v>29.700000000000003</v>
      </c>
      <c r="S14" s="21">
        <f>M14+R14</f>
        <v>58.690000000000005</v>
      </c>
      <c r="T14" s="26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</sheetData>
  <sheetProtection/>
  <autoFilter ref="S2:S13">
    <sortState ref="S3:S22">
      <sortCondition descending="1" sortBy="value" ref="S3:S22"/>
    </sortState>
  </autoFilter>
  <mergeCells count="1">
    <mergeCell ref="C1:S1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Liuyanqun</dc:creator>
  <cp:keywords/>
  <dc:description/>
  <cp:lastModifiedBy>Liuyanqun</cp:lastModifiedBy>
  <cp:lastPrinted>2016-04-11T07:56:14Z</cp:lastPrinted>
  <dcterms:created xsi:type="dcterms:W3CDTF">2010-04-06T09:36:27Z</dcterms:created>
  <dcterms:modified xsi:type="dcterms:W3CDTF">2016-04-11T09:59:54Z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