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调剂" sheetId="1" r:id="rId1"/>
  </sheets>
  <definedNames/>
  <calcPr fullCalcOnLoad="1"/>
</workbook>
</file>

<file path=xl/sharedStrings.xml><?xml version="1.0" encoding="utf-8"?>
<sst xmlns="http://schemas.openxmlformats.org/spreadsheetml/2006/main" count="99" uniqueCount="80">
  <si>
    <t>2017年宁夏师范学院教育硕士专业学位研究生成绩汇总表
（调剂考生）</t>
  </si>
  <si>
    <t>序</t>
  </si>
  <si>
    <t>专业</t>
  </si>
  <si>
    <t>准考证号</t>
  </si>
  <si>
    <t>姓名</t>
  </si>
  <si>
    <t>初试成绩</t>
  </si>
  <si>
    <t>初试成绩*70%</t>
  </si>
  <si>
    <t>复试成绩单项</t>
  </si>
  <si>
    <t>复试
成绩</t>
  </si>
  <si>
    <t>复试成绩*30%</t>
  </si>
  <si>
    <t>总成绩</t>
  </si>
  <si>
    <t>备注</t>
  </si>
  <si>
    <t>笔试
成绩</t>
  </si>
  <si>
    <t>笔试成绩*60%</t>
  </si>
  <si>
    <t>面试
成绩</t>
  </si>
  <si>
    <r>
      <t>面试成绩*</t>
    </r>
    <r>
      <rPr>
        <sz val="12"/>
        <rFont val="宋体"/>
        <family val="0"/>
      </rPr>
      <t>3</t>
    </r>
    <r>
      <rPr>
        <sz val="12"/>
        <rFont val="宋体"/>
        <family val="0"/>
      </rPr>
      <t>0%</t>
    </r>
  </si>
  <si>
    <t>听力
成绩</t>
  </si>
  <si>
    <r>
      <t>听力成绩*</t>
    </r>
    <r>
      <rPr>
        <sz val="12"/>
        <rFont val="宋体"/>
        <family val="0"/>
      </rPr>
      <t>5</t>
    </r>
    <r>
      <rPr>
        <sz val="12"/>
        <rFont val="宋体"/>
        <family val="0"/>
      </rPr>
      <t>%</t>
    </r>
  </si>
  <si>
    <t>口试
成绩</t>
  </si>
  <si>
    <t>口试成绩*5%</t>
  </si>
  <si>
    <t>小学教育</t>
  </si>
  <si>
    <t>107367620901617</t>
  </si>
  <si>
    <t>闫友静</t>
  </si>
  <si>
    <t>104457690004222</t>
  </si>
  <si>
    <t>赵燕良</t>
  </si>
  <si>
    <t>111177210507571</t>
  </si>
  <si>
    <t>姜慧</t>
  </si>
  <si>
    <t>101667100001142</t>
  </si>
  <si>
    <t>王文浩</t>
  </si>
  <si>
    <t>106367045115033</t>
  </si>
  <si>
    <t>刘珊珊</t>
  </si>
  <si>
    <t>104457690004184</t>
  </si>
  <si>
    <t>颜霜</t>
  </si>
  <si>
    <t>学科教学（化学）</t>
  </si>
  <si>
    <t>103707210002900</t>
  </si>
  <si>
    <t>闫亚妮</t>
  </si>
  <si>
    <t>103197153101373</t>
  </si>
  <si>
    <t>李萌萌</t>
  </si>
  <si>
    <t>106367045106019</t>
  </si>
  <si>
    <r>
      <t> </t>
    </r>
    <r>
      <rPr>
        <sz val="10.5"/>
        <rFont val="宋体"/>
        <family val="0"/>
      </rPr>
      <t>王佳佳</t>
    </r>
  </si>
  <si>
    <t>学科教学（数学
）</t>
  </si>
  <si>
    <t>107187140605954</t>
  </si>
  <si>
    <t>关亚萌</t>
  </si>
  <si>
    <t>107187410709910</t>
  </si>
  <si>
    <t>董楠楠</t>
  </si>
  <si>
    <t>101357015740097</t>
  </si>
  <si>
    <t>闫丽</t>
  </si>
  <si>
    <t>学科教学（思政）</t>
  </si>
  <si>
    <t>100947010000041</t>
  </si>
  <si>
    <t>刘书兵</t>
  </si>
  <si>
    <t>104757045109037</t>
  </si>
  <si>
    <t>李朝晖</t>
  </si>
  <si>
    <t>107497000000301</t>
  </si>
  <si>
    <t>赵变弟</t>
  </si>
  <si>
    <t>学科教学（物理）</t>
  </si>
  <si>
    <t>101697045105157</t>
  </si>
  <si>
    <t>闫桂芳</t>
  </si>
  <si>
    <t>学科教学（英语）</t>
  </si>
  <si>
    <t>102037210800759</t>
  </si>
  <si>
    <t>潘炜基</t>
  </si>
  <si>
    <t>107187612202462</t>
  </si>
  <si>
    <t>董梦瑶</t>
  </si>
  <si>
    <t>102007210602820</t>
  </si>
  <si>
    <t>高玉轩</t>
  </si>
  <si>
    <t>107367620903864</t>
  </si>
  <si>
    <t>梁蓉</t>
  </si>
  <si>
    <t>101187050101019</t>
  </si>
  <si>
    <t>刘鑫</t>
  </si>
  <si>
    <t>100287613900007</t>
  </si>
  <si>
    <t>郭小丽</t>
  </si>
  <si>
    <t>学科教学（语文
）</t>
  </si>
  <si>
    <t>103947210071560</t>
  </si>
  <si>
    <t>孙书辉</t>
  </si>
  <si>
    <t>107187141006320</t>
  </si>
  <si>
    <t>张瑶</t>
  </si>
  <si>
    <t>103207210800162</t>
  </si>
  <si>
    <t>尤琦</t>
  </si>
  <si>
    <t>106377040281137</t>
  </si>
  <si>
    <t>韩文静</t>
  </si>
  <si>
    <t>备注：成绩保留小数点两位小数。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</si>
</sst>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 "/>
    <numFmt numFmtId="178" formatCode="0_ "/>
    <numFmt numFmtId="179" formatCode="0.0_ "/>
  </numFmts>
  <fonts count="25">
    <font>
      <sz val="12"/>
      <name val="宋体"/>
      <family val="0"/>
    </font>
    <font>
      <b/>
      <sz val="22"/>
      <name val="宋体"/>
      <family val="0"/>
    </font>
    <font>
      <sz val="11"/>
      <name val="宋体"/>
      <family val="0"/>
    </font>
    <font>
      <sz val="10.5"/>
      <name val="宋体"/>
      <family val="0"/>
    </font>
    <font>
      <sz val="10.5"/>
      <name val="Tahoma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6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10" fillId="0" borderId="3" applyNumberFormat="0" applyFill="0" applyAlignment="0" applyProtection="0"/>
    <xf numFmtId="0" fontId="6" fillId="7" borderId="0" applyNumberFormat="0" applyBorder="0" applyAlignment="0" applyProtection="0"/>
    <xf numFmtId="0" fontId="16" fillId="0" borderId="4" applyNumberFormat="0" applyFill="0" applyAlignment="0" applyProtection="0"/>
    <xf numFmtId="0" fontId="6" fillId="3" borderId="0" applyNumberFormat="0" applyBorder="0" applyAlignment="0" applyProtection="0"/>
    <xf numFmtId="0" fontId="20" fillId="2" borderId="5" applyNumberFormat="0" applyAlignment="0" applyProtection="0"/>
    <xf numFmtId="0" fontId="15" fillId="2" borderId="1" applyNumberFormat="0" applyAlignment="0" applyProtection="0"/>
    <xf numFmtId="0" fontId="21" fillId="8" borderId="6" applyNumberFormat="0" applyAlignment="0" applyProtection="0"/>
    <xf numFmtId="0" fontId="5" fillId="9" borderId="0" applyNumberFormat="0" applyBorder="0" applyAlignment="0" applyProtection="0"/>
    <xf numFmtId="0" fontId="6" fillId="10" borderId="0" applyNumberFormat="0" applyBorder="0" applyAlignment="0" applyProtection="0"/>
    <xf numFmtId="0" fontId="7" fillId="0" borderId="7" applyNumberFormat="0" applyFill="0" applyAlignment="0" applyProtection="0"/>
    <xf numFmtId="0" fontId="14" fillId="0" borderId="8" applyNumberFormat="0" applyFill="0" applyAlignment="0" applyProtection="0"/>
    <xf numFmtId="0" fontId="12" fillId="9" borderId="0" applyNumberFormat="0" applyBorder="0" applyAlignment="0" applyProtection="0"/>
    <xf numFmtId="0" fontId="23" fillId="11" borderId="0" applyNumberFormat="0" applyBorder="0" applyAlignment="0" applyProtection="0"/>
    <xf numFmtId="0" fontId="5" fillId="12" borderId="0" applyNumberFormat="0" applyBorder="0" applyAlignment="0" applyProtection="0"/>
    <xf numFmtId="0" fontId="6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6" fillId="16" borderId="0" applyNumberFormat="0" applyBorder="0" applyAlignment="0" applyProtection="0"/>
    <xf numFmtId="0" fontId="5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5" fillId="4" borderId="0" applyNumberFormat="0" applyBorder="0" applyAlignment="0" applyProtection="0"/>
    <xf numFmtId="0" fontId="6" fillId="4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NumberFormat="1" applyFont="1" applyBorder="1" applyAlignment="1">
      <alignment horizontal="center" vertical="center" wrapText="1"/>
    </xf>
    <xf numFmtId="0" fontId="0" fillId="0" borderId="9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49" fontId="2" fillId="0" borderId="13" xfId="0" applyNumberFormat="1" applyFont="1" applyFill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/>
    </xf>
    <xf numFmtId="178" fontId="2" fillId="0" borderId="9" xfId="0" applyNumberFormat="1" applyFont="1" applyBorder="1" applyAlignment="1">
      <alignment horizontal="center" vertical="center"/>
    </xf>
    <xf numFmtId="177" fontId="2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left" vertical="center"/>
    </xf>
    <xf numFmtId="49" fontId="2" fillId="0" borderId="13" xfId="0" applyNumberFormat="1" applyFont="1" applyBorder="1" applyAlignment="1">
      <alignment vertical="center"/>
    </xf>
    <xf numFmtId="49" fontId="2" fillId="0" borderId="9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179" fontId="2" fillId="0" borderId="9" xfId="0" applyNumberFormat="1" applyFont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left"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49" fontId="2" fillId="0" borderId="9" xfId="0" applyNumberFormat="1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left" vertical="center"/>
    </xf>
    <xf numFmtId="178" fontId="24" fillId="0" borderId="9" xfId="0" applyNumberFormat="1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left" vertical="center"/>
    </xf>
    <xf numFmtId="176" fontId="2" fillId="0" borderId="13" xfId="0" applyNumberFormat="1" applyFont="1" applyBorder="1" applyAlignment="1">
      <alignment horizontal="center" vertical="center"/>
    </xf>
    <xf numFmtId="177" fontId="2" fillId="0" borderId="9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49" fontId="2" fillId="0" borderId="9" xfId="0" applyNumberFormat="1" applyFont="1" applyFill="1" applyBorder="1" applyAlignment="1" quotePrefix="1">
      <alignment horizontal="center" vertical="center"/>
    </xf>
    <xf numFmtId="49" fontId="2" fillId="0" borderId="10" xfId="0" applyNumberFormat="1" applyFont="1" applyFill="1" applyBorder="1" applyAlignment="1" quotePrefix="1">
      <alignment horizontal="left" vertical="center"/>
    </xf>
    <xf numFmtId="49" fontId="2" fillId="0" borderId="9" xfId="0" applyNumberFormat="1" applyFont="1" applyFill="1" applyBorder="1" applyAlignment="1" quotePrefix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yz.chsi.com.cn/sytj/htgl/sch/fstza.action###" TargetMode="External" /><Relationship Id="rId2" Type="http://schemas.openxmlformats.org/officeDocument/2006/relationships/hyperlink" Target="https://yz.chsi.com.cn/sytj/htgl/sch/fstza.action###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0"/>
  <sheetViews>
    <sheetView tabSelected="1" zoomScaleSheetLayoutView="100" workbookViewId="0" topLeftCell="A1">
      <pane ySplit="3" topLeftCell="A4" activePane="bottomLeft" state="frozen"/>
      <selection pane="bottomLeft" activeCell="S1" sqref="S1"/>
    </sheetView>
  </sheetViews>
  <sheetFormatPr defaultColWidth="9.00390625" defaultRowHeight="14.25"/>
  <cols>
    <col min="1" max="1" width="4.75390625" style="0" customWidth="1"/>
    <col min="2" max="2" width="14.875" style="0" customWidth="1"/>
    <col min="3" max="3" width="16.00390625" style="0" hidden="1" customWidth="1"/>
    <col min="5" max="5" width="5.875" style="0" customWidth="1"/>
    <col min="6" max="6" width="8.00390625" style="0" customWidth="1"/>
    <col min="7" max="7" width="6.50390625" style="0" customWidth="1"/>
    <col min="8" max="8" width="6.75390625" style="0" customWidth="1"/>
    <col min="9" max="9" width="6.625" style="0" customWidth="1"/>
    <col min="10" max="10" width="6.875" style="0" customWidth="1"/>
    <col min="11" max="11" width="7.125" style="0" customWidth="1"/>
    <col min="12" max="12" width="7.375" style="0" customWidth="1"/>
    <col min="13" max="13" width="7.00390625" style="0" customWidth="1"/>
    <col min="14" max="15" width="6.875" style="0" customWidth="1"/>
    <col min="16" max="16" width="6.625" style="0" customWidth="1"/>
    <col min="17" max="17" width="8.125" style="0" customWidth="1"/>
    <col min="18" max="18" width="9.00390625" style="0" hidden="1" customWidth="1"/>
  </cols>
  <sheetData>
    <row r="1" spans="1:18" ht="54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21.75" customHeight="1">
      <c r="A2" s="2" t="s">
        <v>1</v>
      </c>
      <c r="B2" s="3" t="s">
        <v>2</v>
      </c>
      <c r="C2" s="2" t="s">
        <v>3</v>
      </c>
      <c r="D2" s="2" t="s">
        <v>4</v>
      </c>
      <c r="E2" s="4" t="s">
        <v>5</v>
      </c>
      <c r="F2" s="5" t="s">
        <v>6</v>
      </c>
      <c r="G2" s="6" t="s">
        <v>7</v>
      </c>
      <c r="H2" s="6"/>
      <c r="I2" s="6"/>
      <c r="J2" s="6"/>
      <c r="K2" s="6"/>
      <c r="L2" s="6"/>
      <c r="M2" s="6"/>
      <c r="N2" s="6"/>
      <c r="O2" s="5" t="s">
        <v>8</v>
      </c>
      <c r="P2" s="5" t="s">
        <v>9</v>
      </c>
      <c r="Q2" s="5" t="s">
        <v>10</v>
      </c>
      <c r="R2" s="36" t="s">
        <v>11</v>
      </c>
    </row>
    <row r="3" spans="1:18" ht="34.5" customHeight="1">
      <c r="A3" s="2"/>
      <c r="B3" s="7"/>
      <c r="C3" s="2"/>
      <c r="D3" s="2"/>
      <c r="E3" s="4"/>
      <c r="F3" s="5"/>
      <c r="G3" s="5" t="s">
        <v>12</v>
      </c>
      <c r="H3" s="5" t="s">
        <v>13</v>
      </c>
      <c r="I3" s="5" t="s">
        <v>14</v>
      </c>
      <c r="J3" s="5" t="s">
        <v>15</v>
      </c>
      <c r="K3" s="5" t="s">
        <v>16</v>
      </c>
      <c r="L3" s="5" t="s">
        <v>17</v>
      </c>
      <c r="M3" s="5" t="s">
        <v>18</v>
      </c>
      <c r="N3" s="5" t="s">
        <v>19</v>
      </c>
      <c r="O3" s="5"/>
      <c r="P3" s="5"/>
      <c r="Q3" s="5"/>
      <c r="R3" s="36"/>
    </row>
    <row r="4" spans="1:18" ht="21.75" customHeight="1">
      <c r="A4" s="8">
        <v>1</v>
      </c>
      <c r="B4" s="9" t="s">
        <v>20</v>
      </c>
      <c r="C4" s="10" t="s">
        <v>21</v>
      </c>
      <c r="D4" s="11" t="s">
        <v>22</v>
      </c>
      <c r="E4" s="12">
        <v>336</v>
      </c>
      <c r="F4" s="13">
        <f aca="true" t="shared" si="0" ref="F4:F29">E4*0.7</f>
        <v>235.2</v>
      </c>
      <c r="G4" s="14">
        <v>72</v>
      </c>
      <c r="H4" s="15">
        <f aca="true" t="shared" si="1" ref="H4:H29">G4*0.6</f>
        <v>43.199999999999996</v>
      </c>
      <c r="I4" s="15">
        <v>90.2</v>
      </c>
      <c r="J4" s="15">
        <f aca="true" t="shared" si="2" ref="J4:J29">I4*0.3</f>
        <v>27.06</v>
      </c>
      <c r="K4" s="14">
        <v>55</v>
      </c>
      <c r="L4" s="15">
        <f aca="true" t="shared" si="3" ref="L4:L29">K4*0.05</f>
        <v>2.75</v>
      </c>
      <c r="M4" s="15">
        <v>90.8</v>
      </c>
      <c r="N4" s="15">
        <f aca="true" t="shared" si="4" ref="N4:N29">M4*0.05</f>
        <v>4.54</v>
      </c>
      <c r="O4" s="35">
        <f aca="true" t="shared" si="5" ref="O4:O29">H4+J4+L4+N4</f>
        <v>77.55</v>
      </c>
      <c r="P4" s="15">
        <f aca="true" t="shared" si="6" ref="P4:P29">O4*0.3</f>
        <v>23.264999999999997</v>
      </c>
      <c r="Q4" s="15">
        <f aca="true" t="shared" si="7" ref="Q4:Q29">F4+P4</f>
        <v>258.465</v>
      </c>
      <c r="R4" s="37"/>
    </row>
    <row r="5" spans="1:18" ht="21.75" customHeight="1">
      <c r="A5" s="16">
        <v>2</v>
      </c>
      <c r="B5" s="9" t="s">
        <v>20</v>
      </c>
      <c r="C5" s="17" t="s">
        <v>23</v>
      </c>
      <c r="D5" s="11" t="s">
        <v>24</v>
      </c>
      <c r="E5" s="12">
        <v>334</v>
      </c>
      <c r="F5" s="13">
        <f t="shared" si="0"/>
        <v>233.79999999999998</v>
      </c>
      <c r="G5" s="14">
        <v>83</v>
      </c>
      <c r="H5" s="15">
        <f t="shared" si="1"/>
        <v>49.8</v>
      </c>
      <c r="I5" s="15">
        <v>79.8</v>
      </c>
      <c r="J5" s="15">
        <f t="shared" si="2"/>
        <v>23.939999999999998</v>
      </c>
      <c r="K5" s="14">
        <v>55</v>
      </c>
      <c r="L5" s="15">
        <f t="shared" si="3"/>
        <v>2.75</v>
      </c>
      <c r="M5" s="15">
        <v>88.6</v>
      </c>
      <c r="N5" s="15">
        <f t="shared" si="4"/>
        <v>4.43</v>
      </c>
      <c r="O5" s="35">
        <f t="shared" si="5"/>
        <v>80.91999999999999</v>
      </c>
      <c r="P5" s="15">
        <f t="shared" si="6"/>
        <v>24.275999999999996</v>
      </c>
      <c r="Q5" s="15">
        <f t="shared" si="7"/>
        <v>258.07599999999996</v>
      </c>
      <c r="R5" s="37"/>
    </row>
    <row r="6" spans="1:18" ht="21.75" customHeight="1">
      <c r="A6" s="8">
        <v>3</v>
      </c>
      <c r="B6" s="9" t="s">
        <v>20</v>
      </c>
      <c r="C6" s="17" t="s">
        <v>25</v>
      </c>
      <c r="D6" s="11" t="s">
        <v>26</v>
      </c>
      <c r="E6" s="12">
        <v>334</v>
      </c>
      <c r="F6" s="13">
        <f t="shared" si="0"/>
        <v>233.79999999999998</v>
      </c>
      <c r="G6" s="14">
        <v>75</v>
      </c>
      <c r="H6" s="15">
        <f t="shared" si="1"/>
        <v>45</v>
      </c>
      <c r="I6" s="15">
        <v>90.8</v>
      </c>
      <c r="J6" s="15">
        <f t="shared" si="2"/>
        <v>27.24</v>
      </c>
      <c r="K6" s="14">
        <v>70</v>
      </c>
      <c r="L6" s="15">
        <f t="shared" si="3"/>
        <v>3.5</v>
      </c>
      <c r="M6" s="15">
        <v>93.2</v>
      </c>
      <c r="N6" s="15">
        <f t="shared" si="4"/>
        <v>4.66</v>
      </c>
      <c r="O6" s="35">
        <f t="shared" si="5"/>
        <v>80.39999999999999</v>
      </c>
      <c r="P6" s="15">
        <f t="shared" si="6"/>
        <v>24.119999999999997</v>
      </c>
      <c r="Q6" s="15">
        <f t="shared" si="7"/>
        <v>257.91999999999996</v>
      </c>
      <c r="R6" s="37"/>
    </row>
    <row r="7" spans="1:18" ht="21.75" customHeight="1">
      <c r="A7" s="16">
        <v>4</v>
      </c>
      <c r="B7" s="9" t="s">
        <v>20</v>
      </c>
      <c r="C7" s="18" t="s">
        <v>27</v>
      </c>
      <c r="D7" s="19" t="s">
        <v>28</v>
      </c>
      <c r="E7" s="20">
        <v>328</v>
      </c>
      <c r="F7" s="13">
        <f t="shared" si="0"/>
        <v>229.6</v>
      </c>
      <c r="G7" s="21">
        <v>63.5</v>
      </c>
      <c r="H7" s="15">
        <f t="shared" si="1"/>
        <v>38.1</v>
      </c>
      <c r="I7" s="15">
        <v>84.8</v>
      </c>
      <c r="J7" s="15">
        <f t="shared" si="2"/>
        <v>25.439999999999998</v>
      </c>
      <c r="K7" s="14">
        <v>50</v>
      </c>
      <c r="L7" s="15">
        <f t="shared" si="3"/>
        <v>2.5</v>
      </c>
      <c r="M7" s="15">
        <v>81.8</v>
      </c>
      <c r="N7" s="15">
        <f t="shared" si="4"/>
        <v>4.09</v>
      </c>
      <c r="O7" s="35">
        <f t="shared" si="5"/>
        <v>70.13</v>
      </c>
      <c r="P7" s="15">
        <f t="shared" si="6"/>
        <v>21.038999999999998</v>
      </c>
      <c r="Q7" s="15">
        <f t="shared" si="7"/>
        <v>250.63899999999998</v>
      </c>
      <c r="R7" s="37"/>
    </row>
    <row r="8" spans="1:18" ht="21.75" customHeight="1">
      <c r="A8" s="8">
        <v>5</v>
      </c>
      <c r="B8" s="9" t="s">
        <v>20</v>
      </c>
      <c r="C8" s="22" t="s">
        <v>29</v>
      </c>
      <c r="D8" s="23" t="s">
        <v>30</v>
      </c>
      <c r="E8" s="12">
        <v>326</v>
      </c>
      <c r="F8" s="13">
        <f t="shared" si="0"/>
        <v>228.2</v>
      </c>
      <c r="G8" s="14">
        <v>55</v>
      </c>
      <c r="H8" s="15">
        <f t="shared" si="1"/>
        <v>33</v>
      </c>
      <c r="I8" s="15">
        <v>84.4</v>
      </c>
      <c r="J8" s="15">
        <f t="shared" si="2"/>
        <v>25.32</v>
      </c>
      <c r="K8" s="14">
        <v>40</v>
      </c>
      <c r="L8" s="15">
        <f t="shared" si="3"/>
        <v>2</v>
      </c>
      <c r="M8" s="15">
        <v>90.6</v>
      </c>
      <c r="N8" s="15">
        <f t="shared" si="4"/>
        <v>4.53</v>
      </c>
      <c r="O8" s="35">
        <f t="shared" si="5"/>
        <v>64.85</v>
      </c>
      <c r="P8" s="15">
        <f t="shared" si="6"/>
        <v>19.455</v>
      </c>
      <c r="Q8" s="15">
        <f t="shared" si="7"/>
        <v>247.65499999999997</v>
      </c>
      <c r="R8" s="37"/>
    </row>
    <row r="9" spans="1:18" ht="21.75" customHeight="1">
      <c r="A9" s="16">
        <v>6</v>
      </c>
      <c r="B9" s="9" t="s">
        <v>20</v>
      </c>
      <c r="C9" s="17" t="s">
        <v>31</v>
      </c>
      <c r="D9" s="11" t="s">
        <v>32</v>
      </c>
      <c r="E9" s="12">
        <v>310</v>
      </c>
      <c r="F9" s="13">
        <f t="shared" si="0"/>
        <v>217</v>
      </c>
      <c r="G9" s="14">
        <v>74</v>
      </c>
      <c r="H9" s="15">
        <f t="shared" si="1"/>
        <v>44.4</v>
      </c>
      <c r="I9" s="15">
        <v>93</v>
      </c>
      <c r="J9" s="15">
        <f t="shared" si="2"/>
        <v>27.9</v>
      </c>
      <c r="K9" s="14">
        <v>45</v>
      </c>
      <c r="L9" s="15">
        <f t="shared" si="3"/>
        <v>2.25</v>
      </c>
      <c r="M9" s="15">
        <v>87</v>
      </c>
      <c r="N9" s="15">
        <f t="shared" si="4"/>
        <v>4.3500000000000005</v>
      </c>
      <c r="O9" s="35">
        <f t="shared" si="5"/>
        <v>78.89999999999999</v>
      </c>
      <c r="P9" s="15">
        <f t="shared" si="6"/>
        <v>23.669999999999998</v>
      </c>
      <c r="Q9" s="15">
        <f t="shared" si="7"/>
        <v>240.67</v>
      </c>
      <c r="R9" s="37"/>
    </row>
    <row r="10" spans="1:18" ht="21.75" customHeight="1">
      <c r="A10" s="8">
        <v>7</v>
      </c>
      <c r="B10" s="16" t="s">
        <v>33</v>
      </c>
      <c r="C10" s="10" t="s">
        <v>34</v>
      </c>
      <c r="D10" s="24" t="s">
        <v>35</v>
      </c>
      <c r="E10" s="12">
        <v>343</v>
      </c>
      <c r="F10" s="13">
        <f t="shared" si="0"/>
        <v>240.1</v>
      </c>
      <c r="G10" s="14">
        <v>72</v>
      </c>
      <c r="H10" s="15">
        <f t="shared" si="1"/>
        <v>43.199999999999996</v>
      </c>
      <c r="I10" s="15">
        <v>92</v>
      </c>
      <c r="J10" s="15">
        <f t="shared" si="2"/>
        <v>27.599999999999998</v>
      </c>
      <c r="K10" s="14">
        <v>60</v>
      </c>
      <c r="L10" s="15">
        <f t="shared" si="3"/>
        <v>3</v>
      </c>
      <c r="M10" s="15">
        <v>91.5</v>
      </c>
      <c r="N10" s="15">
        <f t="shared" si="4"/>
        <v>4.575</v>
      </c>
      <c r="O10" s="35">
        <f t="shared" si="5"/>
        <v>78.375</v>
      </c>
      <c r="P10" s="15">
        <f t="shared" si="6"/>
        <v>23.5125</v>
      </c>
      <c r="Q10" s="15">
        <f t="shared" si="7"/>
        <v>263.6125</v>
      </c>
      <c r="R10" s="37"/>
    </row>
    <row r="11" spans="1:18" ht="21.75" customHeight="1">
      <c r="A11" s="16">
        <v>8</v>
      </c>
      <c r="B11" s="16" t="s">
        <v>33</v>
      </c>
      <c r="C11" s="19" t="s">
        <v>36</v>
      </c>
      <c r="D11" s="25" t="s">
        <v>37</v>
      </c>
      <c r="E11" s="26">
        <v>327</v>
      </c>
      <c r="F11" s="13">
        <f t="shared" si="0"/>
        <v>228.89999999999998</v>
      </c>
      <c r="G11" s="14">
        <v>64</v>
      </c>
      <c r="H11" s="15">
        <f t="shared" si="1"/>
        <v>38.4</v>
      </c>
      <c r="I11" s="15">
        <v>89.5</v>
      </c>
      <c r="J11" s="15">
        <f t="shared" si="2"/>
        <v>26.849999999999998</v>
      </c>
      <c r="K11" s="14">
        <v>85</v>
      </c>
      <c r="L11" s="15">
        <f t="shared" si="3"/>
        <v>4.25</v>
      </c>
      <c r="M11" s="15">
        <v>86.5</v>
      </c>
      <c r="N11" s="15">
        <f t="shared" si="4"/>
        <v>4.325</v>
      </c>
      <c r="O11" s="35">
        <f t="shared" si="5"/>
        <v>73.825</v>
      </c>
      <c r="P11" s="15">
        <f t="shared" si="6"/>
        <v>22.1475</v>
      </c>
      <c r="Q11" s="15">
        <f t="shared" si="7"/>
        <v>251.04749999999999</v>
      </c>
      <c r="R11" s="37"/>
    </row>
    <row r="12" spans="1:18" ht="21.75" customHeight="1">
      <c r="A12" s="8">
        <v>9</v>
      </c>
      <c r="B12" s="16" t="s">
        <v>33</v>
      </c>
      <c r="C12" s="38" t="s">
        <v>38</v>
      </c>
      <c r="D12" s="27" t="s">
        <v>39</v>
      </c>
      <c r="E12" s="28">
        <v>319</v>
      </c>
      <c r="F12" s="13">
        <f t="shared" si="0"/>
        <v>223.29999999999998</v>
      </c>
      <c r="G12" s="14">
        <v>60</v>
      </c>
      <c r="H12" s="15">
        <v>38.4</v>
      </c>
      <c r="I12" s="15">
        <v>87.25</v>
      </c>
      <c r="J12" s="15">
        <f t="shared" si="2"/>
        <v>26.175</v>
      </c>
      <c r="K12" s="14">
        <v>50</v>
      </c>
      <c r="L12" s="15">
        <f t="shared" si="3"/>
        <v>2.5</v>
      </c>
      <c r="M12" s="15">
        <v>84.25</v>
      </c>
      <c r="N12" s="15">
        <f t="shared" si="4"/>
        <v>4.2125</v>
      </c>
      <c r="O12" s="35">
        <f t="shared" si="5"/>
        <v>71.28750000000001</v>
      </c>
      <c r="P12" s="15">
        <f t="shared" si="6"/>
        <v>21.38625</v>
      </c>
      <c r="Q12" s="15">
        <f t="shared" si="7"/>
        <v>244.68624999999997</v>
      </c>
      <c r="R12" s="37"/>
    </row>
    <row r="13" spans="1:18" ht="21.75" customHeight="1">
      <c r="A13" s="16">
        <v>10</v>
      </c>
      <c r="B13" s="9" t="s">
        <v>40</v>
      </c>
      <c r="C13" s="29" t="s">
        <v>41</v>
      </c>
      <c r="D13" s="16" t="s">
        <v>42</v>
      </c>
      <c r="E13" s="30">
        <v>323</v>
      </c>
      <c r="F13" s="13">
        <f t="shared" si="0"/>
        <v>226.1</v>
      </c>
      <c r="G13" s="14">
        <v>77</v>
      </c>
      <c r="H13" s="15">
        <f t="shared" si="1"/>
        <v>46.199999999999996</v>
      </c>
      <c r="I13" s="15">
        <v>91</v>
      </c>
      <c r="J13" s="15">
        <f t="shared" si="2"/>
        <v>27.3</v>
      </c>
      <c r="K13" s="14">
        <v>70</v>
      </c>
      <c r="L13" s="15">
        <f t="shared" si="3"/>
        <v>3.5</v>
      </c>
      <c r="M13" s="15">
        <v>90</v>
      </c>
      <c r="N13" s="15">
        <f t="shared" si="4"/>
        <v>4.5</v>
      </c>
      <c r="O13" s="35">
        <f t="shared" si="5"/>
        <v>81.5</v>
      </c>
      <c r="P13" s="15">
        <f t="shared" si="6"/>
        <v>24.45</v>
      </c>
      <c r="Q13" s="15">
        <f t="shared" si="7"/>
        <v>250.54999999999998</v>
      </c>
      <c r="R13" s="37"/>
    </row>
    <row r="14" spans="1:18" ht="21.75" customHeight="1">
      <c r="A14" s="8">
        <v>11</v>
      </c>
      <c r="B14" s="9" t="s">
        <v>40</v>
      </c>
      <c r="C14" s="29" t="s">
        <v>43</v>
      </c>
      <c r="D14" s="16" t="s">
        <v>44</v>
      </c>
      <c r="E14" s="16">
        <v>303</v>
      </c>
      <c r="F14" s="15">
        <f t="shared" si="0"/>
        <v>212.1</v>
      </c>
      <c r="G14" s="14">
        <v>74</v>
      </c>
      <c r="H14" s="15">
        <f t="shared" si="1"/>
        <v>44.4</v>
      </c>
      <c r="I14" s="15">
        <v>89</v>
      </c>
      <c r="J14" s="15">
        <f t="shared" si="2"/>
        <v>26.7</v>
      </c>
      <c r="K14" s="14">
        <v>65</v>
      </c>
      <c r="L14" s="15">
        <f t="shared" si="3"/>
        <v>3.25</v>
      </c>
      <c r="M14" s="15">
        <v>87</v>
      </c>
      <c r="N14" s="15">
        <f t="shared" si="4"/>
        <v>4.3500000000000005</v>
      </c>
      <c r="O14" s="35">
        <f t="shared" si="5"/>
        <v>78.69999999999999</v>
      </c>
      <c r="P14" s="15">
        <f t="shared" si="6"/>
        <v>23.609999999999996</v>
      </c>
      <c r="Q14" s="15">
        <f t="shared" si="7"/>
        <v>235.70999999999998</v>
      </c>
      <c r="R14" s="37"/>
    </row>
    <row r="15" spans="1:18" ht="21.75" customHeight="1">
      <c r="A15" s="16">
        <v>12</v>
      </c>
      <c r="B15" s="9" t="s">
        <v>40</v>
      </c>
      <c r="C15" s="31" t="s">
        <v>45</v>
      </c>
      <c r="D15" s="11" t="s">
        <v>46</v>
      </c>
      <c r="E15" s="16">
        <v>301</v>
      </c>
      <c r="F15" s="15">
        <f t="shared" si="0"/>
        <v>210.7</v>
      </c>
      <c r="G15" s="14">
        <v>75</v>
      </c>
      <c r="H15" s="15">
        <f t="shared" si="1"/>
        <v>45</v>
      </c>
      <c r="I15" s="15">
        <v>90</v>
      </c>
      <c r="J15" s="15">
        <f t="shared" si="2"/>
        <v>27</v>
      </c>
      <c r="K15" s="14">
        <v>85</v>
      </c>
      <c r="L15" s="15">
        <f t="shared" si="3"/>
        <v>4.25</v>
      </c>
      <c r="M15" s="15">
        <v>95</v>
      </c>
      <c r="N15" s="15">
        <f t="shared" si="4"/>
        <v>4.75</v>
      </c>
      <c r="O15" s="35">
        <f t="shared" si="5"/>
        <v>81</v>
      </c>
      <c r="P15" s="15">
        <f t="shared" si="6"/>
        <v>24.3</v>
      </c>
      <c r="Q15" s="15">
        <f t="shared" si="7"/>
        <v>235</v>
      </c>
      <c r="R15" s="37"/>
    </row>
    <row r="16" spans="1:18" ht="21.75" customHeight="1">
      <c r="A16" s="8">
        <v>13</v>
      </c>
      <c r="B16" s="9" t="s">
        <v>47</v>
      </c>
      <c r="C16" s="31" t="s">
        <v>48</v>
      </c>
      <c r="D16" s="11" t="s">
        <v>49</v>
      </c>
      <c r="E16" s="12">
        <v>350</v>
      </c>
      <c r="F16" s="15">
        <f t="shared" si="0"/>
        <v>244.99999999999997</v>
      </c>
      <c r="G16" s="14">
        <v>60</v>
      </c>
      <c r="H16" s="15">
        <f t="shared" si="1"/>
        <v>36</v>
      </c>
      <c r="I16" s="15">
        <v>56.8</v>
      </c>
      <c r="J16" s="15">
        <f t="shared" si="2"/>
        <v>17.04</v>
      </c>
      <c r="K16" s="14">
        <v>60</v>
      </c>
      <c r="L16" s="15">
        <f t="shared" si="3"/>
        <v>3</v>
      </c>
      <c r="M16" s="15">
        <v>50</v>
      </c>
      <c r="N16" s="15">
        <f t="shared" si="4"/>
        <v>2.5</v>
      </c>
      <c r="O16" s="35">
        <f t="shared" si="5"/>
        <v>58.54</v>
      </c>
      <c r="P16" s="15">
        <f t="shared" si="6"/>
        <v>17.561999999999998</v>
      </c>
      <c r="Q16" s="15">
        <f t="shared" si="7"/>
        <v>262.56199999999995</v>
      </c>
      <c r="R16" s="37"/>
    </row>
    <row r="17" spans="1:18" ht="21.75" customHeight="1">
      <c r="A17" s="16">
        <v>14</v>
      </c>
      <c r="B17" s="9" t="s">
        <v>47</v>
      </c>
      <c r="C17" s="31" t="s">
        <v>50</v>
      </c>
      <c r="D17" s="11" t="s">
        <v>51</v>
      </c>
      <c r="E17" s="12">
        <v>334</v>
      </c>
      <c r="F17" s="15">
        <f t="shared" si="0"/>
        <v>233.79999999999998</v>
      </c>
      <c r="G17" s="14">
        <v>80</v>
      </c>
      <c r="H17" s="15">
        <f t="shared" si="1"/>
        <v>48</v>
      </c>
      <c r="I17" s="15">
        <v>95.2</v>
      </c>
      <c r="J17" s="15">
        <f t="shared" si="2"/>
        <v>28.56</v>
      </c>
      <c r="K17" s="14">
        <v>70</v>
      </c>
      <c r="L17" s="15">
        <f t="shared" si="3"/>
        <v>3.5</v>
      </c>
      <c r="M17" s="15">
        <v>90</v>
      </c>
      <c r="N17" s="15">
        <f t="shared" si="4"/>
        <v>4.5</v>
      </c>
      <c r="O17" s="35">
        <f t="shared" si="5"/>
        <v>84.56</v>
      </c>
      <c r="P17" s="15">
        <f t="shared" si="6"/>
        <v>25.368</v>
      </c>
      <c r="Q17" s="15">
        <f t="shared" si="7"/>
        <v>259.168</v>
      </c>
      <c r="R17" s="37"/>
    </row>
    <row r="18" spans="1:18" ht="21.75" customHeight="1">
      <c r="A18" s="8">
        <v>15</v>
      </c>
      <c r="B18" s="9" t="s">
        <v>47</v>
      </c>
      <c r="C18" s="31" t="s">
        <v>52</v>
      </c>
      <c r="D18" s="11" t="s">
        <v>53</v>
      </c>
      <c r="E18" s="12">
        <v>328</v>
      </c>
      <c r="F18" s="15">
        <f t="shared" si="0"/>
        <v>229.6</v>
      </c>
      <c r="G18" s="14">
        <v>86</v>
      </c>
      <c r="H18" s="15">
        <f t="shared" si="1"/>
        <v>51.6</v>
      </c>
      <c r="I18" s="15">
        <v>88.6</v>
      </c>
      <c r="J18" s="15">
        <f t="shared" si="2"/>
        <v>26.58</v>
      </c>
      <c r="K18" s="14">
        <v>75</v>
      </c>
      <c r="L18" s="15">
        <f t="shared" si="3"/>
        <v>3.75</v>
      </c>
      <c r="M18" s="15">
        <v>80</v>
      </c>
      <c r="N18" s="15">
        <f t="shared" si="4"/>
        <v>4</v>
      </c>
      <c r="O18" s="35">
        <f t="shared" si="5"/>
        <v>85.93</v>
      </c>
      <c r="P18" s="15">
        <f t="shared" si="6"/>
        <v>25.779</v>
      </c>
      <c r="Q18" s="15">
        <f t="shared" si="7"/>
        <v>255.379</v>
      </c>
      <c r="R18" s="37"/>
    </row>
    <row r="19" spans="1:18" ht="21.75" customHeight="1">
      <c r="A19" s="16">
        <v>16</v>
      </c>
      <c r="B19" s="16" t="s">
        <v>54</v>
      </c>
      <c r="C19" s="31" t="s">
        <v>55</v>
      </c>
      <c r="D19" s="11" t="s">
        <v>56</v>
      </c>
      <c r="E19" s="16">
        <v>316</v>
      </c>
      <c r="F19" s="15">
        <f t="shared" si="0"/>
        <v>221.2</v>
      </c>
      <c r="G19" s="32">
        <v>94</v>
      </c>
      <c r="H19" s="15">
        <f t="shared" si="1"/>
        <v>56.4</v>
      </c>
      <c r="I19" s="15">
        <v>81</v>
      </c>
      <c r="J19" s="15">
        <f t="shared" si="2"/>
        <v>24.3</v>
      </c>
      <c r="K19" s="14">
        <v>70</v>
      </c>
      <c r="L19" s="15">
        <f t="shared" si="3"/>
        <v>3.5</v>
      </c>
      <c r="M19" s="15">
        <v>84.67</v>
      </c>
      <c r="N19" s="15">
        <f t="shared" si="4"/>
        <v>4.2335</v>
      </c>
      <c r="O19" s="35">
        <f t="shared" si="5"/>
        <v>88.43350000000001</v>
      </c>
      <c r="P19" s="15">
        <f t="shared" si="6"/>
        <v>26.530050000000003</v>
      </c>
      <c r="Q19" s="15">
        <f t="shared" si="7"/>
        <v>247.73005</v>
      </c>
      <c r="R19" s="37"/>
    </row>
    <row r="20" spans="1:18" ht="21.75" customHeight="1">
      <c r="A20" s="8">
        <v>17</v>
      </c>
      <c r="B20" s="16" t="s">
        <v>57</v>
      </c>
      <c r="C20" s="31" t="s">
        <v>58</v>
      </c>
      <c r="D20" s="11" t="s">
        <v>59</v>
      </c>
      <c r="E20" s="4">
        <v>374</v>
      </c>
      <c r="F20" s="15">
        <f t="shared" si="0"/>
        <v>261.8</v>
      </c>
      <c r="G20" s="14">
        <v>56.5</v>
      </c>
      <c r="H20" s="15">
        <f t="shared" si="1"/>
        <v>33.9</v>
      </c>
      <c r="I20" s="15">
        <v>71.25</v>
      </c>
      <c r="J20" s="15">
        <f t="shared" si="2"/>
        <v>21.375</v>
      </c>
      <c r="K20" s="14">
        <v>35</v>
      </c>
      <c r="L20" s="15">
        <f t="shared" si="3"/>
        <v>1.75</v>
      </c>
      <c r="M20" s="15">
        <v>80</v>
      </c>
      <c r="N20" s="15">
        <f t="shared" si="4"/>
        <v>4</v>
      </c>
      <c r="O20" s="35">
        <f t="shared" si="5"/>
        <v>61.025</v>
      </c>
      <c r="P20" s="15">
        <f t="shared" si="6"/>
        <v>18.307499999999997</v>
      </c>
      <c r="Q20" s="15">
        <f t="shared" si="7"/>
        <v>280.1075</v>
      </c>
      <c r="R20" s="37"/>
    </row>
    <row r="21" spans="1:18" ht="21.75" customHeight="1">
      <c r="A21" s="16">
        <v>18</v>
      </c>
      <c r="B21" s="16" t="s">
        <v>57</v>
      </c>
      <c r="C21" s="39" t="s">
        <v>60</v>
      </c>
      <c r="D21" s="11" t="s">
        <v>61</v>
      </c>
      <c r="E21" s="4">
        <v>341</v>
      </c>
      <c r="F21" s="15">
        <f t="shared" si="0"/>
        <v>238.7</v>
      </c>
      <c r="G21" s="14">
        <v>74.5</v>
      </c>
      <c r="H21" s="15">
        <f t="shared" si="1"/>
        <v>44.699999999999996</v>
      </c>
      <c r="I21" s="15">
        <v>77.08</v>
      </c>
      <c r="J21" s="15">
        <f t="shared" si="2"/>
        <v>23.124</v>
      </c>
      <c r="K21" s="14">
        <v>40</v>
      </c>
      <c r="L21" s="15">
        <f t="shared" si="3"/>
        <v>2</v>
      </c>
      <c r="M21" s="15">
        <v>86.83</v>
      </c>
      <c r="N21" s="15">
        <f t="shared" si="4"/>
        <v>4.3415</v>
      </c>
      <c r="O21" s="35">
        <v>74.16</v>
      </c>
      <c r="P21" s="15">
        <f t="shared" si="6"/>
        <v>22.247999999999998</v>
      </c>
      <c r="Q21" s="15">
        <f t="shared" si="7"/>
        <v>260.948</v>
      </c>
      <c r="R21" s="37"/>
    </row>
    <row r="22" spans="1:18" ht="21.75" customHeight="1">
      <c r="A22" s="8">
        <v>19</v>
      </c>
      <c r="B22" s="16" t="s">
        <v>57</v>
      </c>
      <c r="C22" s="31" t="s">
        <v>62</v>
      </c>
      <c r="D22" s="34" t="s">
        <v>63</v>
      </c>
      <c r="E22" s="4">
        <v>335</v>
      </c>
      <c r="F22" s="15">
        <f t="shared" si="0"/>
        <v>234.49999999999997</v>
      </c>
      <c r="G22" s="14">
        <v>80.5</v>
      </c>
      <c r="H22" s="15">
        <f t="shared" si="1"/>
        <v>48.3</v>
      </c>
      <c r="I22" s="15">
        <v>86.67</v>
      </c>
      <c r="J22" s="15">
        <f t="shared" si="2"/>
        <v>26.001</v>
      </c>
      <c r="K22" s="14">
        <v>50</v>
      </c>
      <c r="L22" s="15">
        <f t="shared" si="3"/>
        <v>2.5</v>
      </c>
      <c r="M22" s="15">
        <v>90.5</v>
      </c>
      <c r="N22" s="15">
        <f t="shared" si="4"/>
        <v>4.525</v>
      </c>
      <c r="O22" s="35">
        <f t="shared" si="5"/>
        <v>81.32600000000001</v>
      </c>
      <c r="P22" s="15">
        <f t="shared" si="6"/>
        <v>24.3978</v>
      </c>
      <c r="Q22" s="15">
        <f t="shared" si="7"/>
        <v>258.89779999999996</v>
      </c>
      <c r="R22" s="37"/>
    </row>
    <row r="23" spans="1:18" ht="21.75" customHeight="1">
      <c r="A23" s="16">
        <v>20</v>
      </c>
      <c r="B23" s="16" t="s">
        <v>57</v>
      </c>
      <c r="C23" s="31" t="s">
        <v>64</v>
      </c>
      <c r="D23" s="34" t="s">
        <v>65</v>
      </c>
      <c r="E23" s="12">
        <v>333</v>
      </c>
      <c r="F23" s="15">
        <f t="shared" si="0"/>
        <v>233.1</v>
      </c>
      <c r="G23" s="14">
        <v>72</v>
      </c>
      <c r="H23" s="15">
        <f t="shared" si="1"/>
        <v>43.199999999999996</v>
      </c>
      <c r="I23" s="15">
        <v>67.92</v>
      </c>
      <c r="J23" s="15">
        <f t="shared" si="2"/>
        <v>20.376</v>
      </c>
      <c r="K23" s="14">
        <v>45</v>
      </c>
      <c r="L23" s="15">
        <f t="shared" si="3"/>
        <v>2.25</v>
      </c>
      <c r="M23" s="15">
        <v>75.67</v>
      </c>
      <c r="N23" s="15">
        <f t="shared" si="4"/>
        <v>3.7835</v>
      </c>
      <c r="O23" s="35">
        <f t="shared" si="5"/>
        <v>69.6095</v>
      </c>
      <c r="P23" s="15">
        <f t="shared" si="6"/>
        <v>20.882849999999998</v>
      </c>
      <c r="Q23" s="15">
        <f t="shared" si="7"/>
        <v>253.98284999999998</v>
      </c>
      <c r="R23" s="37"/>
    </row>
    <row r="24" spans="1:18" ht="21.75" customHeight="1">
      <c r="A24" s="8">
        <v>21</v>
      </c>
      <c r="B24" s="16" t="s">
        <v>57</v>
      </c>
      <c r="C24" s="40" t="s">
        <v>66</v>
      </c>
      <c r="D24" s="11" t="s">
        <v>67</v>
      </c>
      <c r="E24" s="12">
        <v>321</v>
      </c>
      <c r="F24" s="15">
        <f t="shared" si="0"/>
        <v>224.7</v>
      </c>
      <c r="G24" s="14">
        <v>74</v>
      </c>
      <c r="H24" s="15">
        <f t="shared" si="1"/>
        <v>44.4</v>
      </c>
      <c r="I24" s="15">
        <v>74.67</v>
      </c>
      <c r="J24" s="15">
        <f t="shared" si="2"/>
        <v>22.401</v>
      </c>
      <c r="K24" s="14">
        <v>50</v>
      </c>
      <c r="L24" s="15">
        <f t="shared" si="3"/>
        <v>2.5</v>
      </c>
      <c r="M24" s="15">
        <v>82.17</v>
      </c>
      <c r="N24" s="15">
        <f t="shared" si="4"/>
        <v>4.1085</v>
      </c>
      <c r="O24" s="35">
        <f t="shared" si="5"/>
        <v>73.40950000000001</v>
      </c>
      <c r="P24" s="15">
        <f t="shared" si="6"/>
        <v>22.022850000000002</v>
      </c>
      <c r="Q24" s="15">
        <f t="shared" si="7"/>
        <v>246.72285</v>
      </c>
      <c r="R24" s="37"/>
    </row>
    <row r="25" spans="1:18" ht="21.75" customHeight="1">
      <c r="A25" s="16">
        <v>22</v>
      </c>
      <c r="B25" s="16" t="s">
        <v>57</v>
      </c>
      <c r="C25" s="31" t="s">
        <v>68</v>
      </c>
      <c r="D25" s="11" t="s">
        <v>69</v>
      </c>
      <c r="E25" s="4">
        <v>320</v>
      </c>
      <c r="F25" s="15">
        <f t="shared" si="0"/>
        <v>224</v>
      </c>
      <c r="G25" s="14">
        <v>76</v>
      </c>
      <c r="H25" s="15">
        <f t="shared" si="1"/>
        <v>45.6</v>
      </c>
      <c r="I25" s="15">
        <v>66.5</v>
      </c>
      <c r="J25" s="15">
        <f t="shared" si="2"/>
        <v>19.95</v>
      </c>
      <c r="K25" s="14">
        <v>65</v>
      </c>
      <c r="L25" s="15">
        <f t="shared" si="3"/>
        <v>3.25</v>
      </c>
      <c r="M25" s="15">
        <v>80.16</v>
      </c>
      <c r="N25" s="15">
        <f t="shared" si="4"/>
        <v>4.008</v>
      </c>
      <c r="O25" s="35">
        <f t="shared" si="5"/>
        <v>72.80799999999999</v>
      </c>
      <c r="P25" s="15">
        <f t="shared" si="6"/>
        <v>21.842399999999998</v>
      </c>
      <c r="Q25" s="15">
        <f t="shared" si="7"/>
        <v>245.8424</v>
      </c>
      <c r="R25" s="37"/>
    </row>
    <row r="26" spans="1:18" ht="21.75" customHeight="1">
      <c r="A26" s="8">
        <v>23</v>
      </c>
      <c r="B26" s="9" t="s">
        <v>70</v>
      </c>
      <c r="C26" s="31" t="s">
        <v>71</v>
      </c>
      <c r="D26" s="11" t="s">
        <v>72</v>
      </c>
      <c r="E26" s="12">
        <v>364</v>
      </c>
      <c r="F26" s="15">
        <f t="shared" si="0"/>
        <v>254.79999999999998</v>
      </c>
      <c r="G26" s="14">
        <v>73</v>
      </c>
      <c r="H26" s="15">
        <f t="shared" si="1"/>
        <v>43.8</v>
      </c>
      <c r="I26" s="15">
        <v>91.2</v>
      </c>
      <c r="J26" s="15">
        <f t="shared" si="2"/>
        <v>27.36</v>
      </c>
      <c r="K26" s="14">
        <v>75</v>
      </c>
      <c r="L26" s="15">
        <f t="shared" si="3"/>
        <v>3.75</v>
      </c>
      <c r="M26" s="15">
        <v>95.75</v>
      </c>
      <c r="N26" s="15">
        <f t="shared" si="4"/>
        <v>4.7875000000000005</v>
      </c>
      <c r="O26" s="35">
        <f t="shared" si="5"/>
        <v>79.69749999999999</v>
      </c>
      <c r="P26" s="15">
        <f t="shared" si="6"/>
        <v>23.909249999999997</v>
      </c>
      <c r="Q26" s="15">
        <f t="shared" si="7"/>
        <v>278.70925</v>
      </c>
      <c r="R26" s="37"/>
    </row>
    <row r="27" spans="1:18" ht="21.75" customHeight="1">
      <c r="A27" s="16">
        <v>24</v>
      </c>
      <c r="B27" s="9" t="s">
        <v>70</v>
      </c>
      <c r="C27" s="31" t="s">
        <v>73</v>
      </c>
      <c r="D27" s="11" t="s">
        <v>74</v>
      </c>
      <c r="E27" s="20">
        <v>341</v>
      </c>
      <c r="F27" s="15">
        <f t="shared" si="0"/>
        <v>238.7</v>
      </c>
      <c r="G27" s="14">
        <v>88</v>
      </c>
      <c r="H27" s="15">
        <f t="shared" si="1"/>
        <v>52.8</v>
      </c>
      <c r="I27" s="15">
        <v>91</v>
      </c>
      <c r="J27" s="15">
        <f t="shared" si="2"/>
        <v>27.3</v>
      </c>
      <c r="K27" s="14">
        <v>75</v>
      </c>
      <c r="L27" s="15">
        <f t="shared" si="3"/>
        <v>3.75</v>
      </c>
      <c r="M27" s="15">
        <v>96.25</v>
      </c>
      <c r="N27" s="15">
        <f t="shared" si="4"/>
        <v>4.8125</v>
      </c>
      <c r="O27" s="35">
        <f t="shared" si="5"/>
        <v>88.6625</v>
      </c>
      <c r="P27" s="15">
        <f t="shared" si="6"/>
        <v>26.59875</v>
      </c>
      <c r="Q27" s="15">
        <f t="shared" si="7"/>
        <v>265.29875</v>
      </c>
      <c r="R27" s="37"/>
    </row>
    <row r="28" spans="1:18" ht="21.75" customHeight="1">
      <c r="A28" s="8">
        <v>25</v>
      </c>
      <c r="B28" s="9" t="s">
        <v>70</v>
      </c>
      <c r="C28" s="40" t="s">
        <v>75</v>
      </c>
      <c r="D28" s="11" t="s">
        <v>76</v>
      </c>
      <c r="E28" s="12">
        <v>335</v>
      </c>
      <c r="F28" s="15">
        <f t="shared" si="0"/>
        <v>234.49999999999997</v>
      </c>
      <c r="G28" s="14">
        <v>63</v>
      </c>
      <c r="H28" s="15">
        <f t="shared" si="1"/>
        <v>37.8</v>
      </c>
      <c r="I28" s="15">
        <v>89.05</v>
      </c>
      <c r="J28" s="15">
        <f t="shared" si="2"/>
        <v>26.715</v>
      </c>
      <c r="K28" s="14">
        <v>60</v>
      </c>
      <c r="L28" s="15">
        <f t="shared" si="3"/>
        <v>3</v>
      </c>
      <c r="M28" s="15">
        <v>96.5</v>
      </c>
      <c r="N28" s="15">
        <f t="shared" si="4"/>
        <v>4.825</v>
      </c>
      <c r="O28" s="35">
        <v>72.35</v>
      </c>
      <c r="P28" s="15">
        <f t="shared" si="6"/>
        <v>21.705</v>
      </c>
      <c r="Q28" s="15">
        <f t="shared" si="7"/>
        <v>256.205</v>
      </c>
      <c r="R28" s="37"/>
    </row>
    <row r="29" spans="1:18" ht="21.75" customHeight="1">
      <c r="A29" s="16">
        <v>26</v>
      </c>
      <c r="B29" s="9" t="s">
        <v>70</v>
      </c>
      <c r="C29" s="31" t="s">
        <v>77</v>
      </c>
      <c r="D29" s="11" t="s">
        <v>78</v>
      </c>
      <c r="E29" s="12">
        <v>314</v>
      </c>
      <c r="F29" s="15">
        <f t="shared" si="0"/>
        <v>219.79999999999998</v>
      </c>
      <c r="G29" s="14">
        <v>77</v>
      </c>
      <c r="H29" s="15">
        <f t="shared" si="1"/>
        <v>46.199999999999996</v>
      </c>
      <c r="I29" s="15">
        <v>93.05</v>
      </c>
      <c r="J29" s="15">
        <f t="shared" si="2"/>
        <v>27.915</v>
      </c>
      <c r="K29" s="14">
        <v>55</v>
      </c>
      <c r="L29" s="15">
        <f t="shared" si="3"/>
        <v>2.75</v>
      </c>
      <c r="M29" s="15">
        <v>96.25</v>
      </c>
      <c r="N29" s="15">
        <f t="shared" si="4"/>
        <v>4.8125</v>
      </c>
      <c r="O29" s="35">
        <f t="shared" si="5"/>
        <v>81.6775</v>
      </c>
      <c r="P29" s="15">
        <f t="shared" si="6"/>
        <v>24.503249999999998</v>
      </c>
      <c r="Q29" s="15">
        <f t="shared" si="7"/>
        <v>244.30325</v>
      </c>
      <c r="R29" s="37"/>
    </row>
    <row r="30" ht="14.25">
      <c r="A30" t="s">
        <v>79</v>
      </c>
    </row>
  </sheetData>
  <sheetProtection/>
  <mergeCells count="12">
    <mergeCell ref="A1:R1"/>
    <mergeCell ref="G2:N2"/>
    <mergeCell ref="A2:A3"/>
    <mergeCell ref="B2:B3"/>
    <mergeCell ref="C2:C3"/>
    <mergeCell ref="D2:D3"/>
    <mergeCell ref="E2:E3"/>
    <mergeCell ref="F2:F3"/>
    <mergeCell ref="O2:O3"/>
    <mergeCell ref="P2:P3"/>
    <mergeCell ref="Q2:Q3"/>
    <mergeCell ref="R2:R3"/>
  </mergeCells>
  <hyperlinks>
    <hyperlink ref="D12" r:id="rId1" display=" 王佳佳"/>
    <hyperlink ref="D11" r:id="rId2" display="李萌萌"/>
  </hyperlinks>
  <printOptions/>
  <pageMargins left="0.75" right="0.75" top="1" bottom="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盛琳</dc:creator>
  <cp:keywords/>
  <dc:description/>
  <cp:lastModifiedBy>deeplm</cp:lastModifiedBy>
  <cp:lastPrinted>2017-03-26T04:20:28Z</cp:lastPrinted>
  <dcterms:created xsi:type="dcterms:W3CDTF">2015-03-20T05:03:45Z</dcterms:created>
  <dcterms:modified xsi:type="dcterms:W3CDTF">2017-03-26T06:49:39Z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2052-10.1.0.6260</vt:lpwstr>
  </property>
</Properties>
</file>