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<sst xmlns="http://schemas.openxmlformats.org/spreadsheetml/2006/main" count="35" uniqueCount="29">
  <si>
    <t>序号</t>
  </si>
  <si>
    <t>考生编号</t>
  </si>
  <si>
    <t>姓名</t>
  </si>
  <si>
    <t>专业代码</t>
  </si>
  <si>
    <t>报考专业</t>
  </si>
  <si>
    <t>研究方向代码</t>
  </si>
  <si>
    <t>研究方向名称</t>
  </si>
  <si>
    <t>初试</t>
  </si>
  <si>
    <t>复试总成绩百分制b</t>
  </si>
  <si>
    <t>初试权重成绩A=(a/5)×50%</t>
  </si>
  <si>
    <t>复试权重成绩B=b×50%</t>
  </si>
  <si>
    <t>考生最后成绩A+B</t>
  </si>
  <si>
    <t>名次排序</t>
  </si>
  <si>
    <t>是否拟录取</t>
  </si>
  <si>
    <t>121219000005289</t>
  </si>
  <si>
    <t>吴慧</t>
  </si>
  <si>
    <t>100105</t>
  </si>
  <si>
    <t>法医学</t>
  </si>
  <si>
    <t>02</t>
  </si>
  <si>
    <t>法医病理学、法医临床学、法医毒理学</t>
  </si>
  <si>
    <t>是</t>
  </si>
  <si>
    <t>121219000005285</t>
  </si>
  <si>
    <t>蒋春月</t>
  </si>
  <si>
    <t>05</t>
  </si>
  <si>
    <t>法医物证学、群体遗传学</t>
  </si>
  <si>
    <t>106329105101497</t>
  </si>
  <si>
    <t>王嘉欣</t>
  </si>
  <si>
    <t>06</t>
  </si>
  <si>
    <t>法医毒物分析、分析化学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</si>
</sst>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B11" sqref="B11"/>
    </sheetView>
  </sheetViews>
  <sheetFormatPr defaultColWidth="9" defaultRowHeight="13.5" outlineLevelRow="3"/>
  <cols>
    <col min="1" max="1" width="5.125" customWidth="1"/>
    <col min="2" max="2" width="17.375" customWidth="1"/>
    <col min="3" max="3" width="8" customWidth="1"/>
    <col min="5" max="5" width="14.375" customWidth="1"/>
    <col min="6" max="6" width="5.75" customWidth="1"/>
    <col min="7" max="7" width="17" customWidth="1"/>
    <col min="8" max="8" width="6.875" customWidth="1"/>
    <col min="9" max="9" width="7.75" customWidth="1"/>
    <col min="10" max="10" width="7.875" customWidth="1"/>
    <col min="11" max="11" width="9" style="2"/>
    <col min="12" max="12" width="7.875" style="2" customWidth="1"/>
    <col min="13" max="13" width="4.875" customWidth="1"/>
    <col min="14" max="14" width="6.375" customWidth="1"/>
  </cols>
  <sheetData>
    <row r="1" ht="71.25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6" t="s">
        <v>10</v>
      </c>
      <c r="L1" s="6" t="s">
        <v>11</v>
      </c>
      <c r="M1" s="3" t="s">
        <v>12</v>
      </c>
      <c r="N1" s="3" t="s">
        <v>13</v>
      </c>
    </row>
    <row r="2" ht="30" customHeight="1" spans="1:15">
      <c r="A2" s="4">
        <v>1</v>
      </c>
      <c r="B2" s="5" t="s">
        <v>14</v>
      </c>
      <c r="C2" s="5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>
        <v>321</v>
      </c>
      <c r="I2" s="7">
        <v>76.85</v>
      </c>
      <c r="J2" s="4">
        <f>H2/10</f>
        <v>32.1</v>
      </c>
      <c r="K2" s="7">
        <f t="shared" ref="K2:K12" si="0">I2/2</f>
        <v>38.425</v>
      </c>
      <c r="L2" s="7">
        <f t="shared" ref="L2:L12" si="1">J2+K2</f>
        <v>70.525</v>
      </c>
      <c r="M2" s="4">
        <v>2</v>
      </c>
      <c r="N2" s="4" t="s">
        <v>20</v>
      </c>
      <c r="O2" s="8"/>
    </row>
    <row r="3" ht="30" customHeight="1" spans="1:15">
      <c r="A3" s="4">
        <v>2</v>
      </c>
      <c r="B3" s="5" t="s">
        <v>21</v>
      </c>
      <c r="C3" s="5" t="s">
        <v>22</v>
      </c>
      <c r="D3" s="4" t="s">
        <v>16</v>
      </c>
      <c r="E3" s="4" t="s">
        <v>17</v>
      </c>
      <c r="F3" s="4" t="s">
        <v>23</v>
      </c>
      <c r="G3" s="4" t="s">
        <v>24</v>
      </c>
      <c r="H3" s="4">
        <v>365</v>
      </c>
      <c r="I3" s="7">
        <v>87.35</v>
      </c>
      <c r="J3" s="4">
        <f>H3/10</f>
        <v>36.5</v>
      </c>
      <c r="K3" s="7">
        <f t="shared" si="0"/>
        <v>43.675</v>
      </c>
      <c r="L3" s="7">
        <f t="shared" si="1"/>
        <v>80.175</v>
      </c>
      <c r="M3" s="4">
        <v>1</v>
      </c>
      <c r="N3" s="4" t="s">
        <v>20</v>
      </c>
      <c r="O3" s="8"/>
    </row>
    <row r="4" s="1" customFormat="1" ht="30" customHeight="1" spans="1:15">
      <c r="A4" s="4">
        <v>3</v>
      </c>
      <c r="B4" s="5" t="s">
        <v>25</v>
      </c>
      <c r="C4" s="5" t="s">
        <v>26</v>
      </c>
      <c r="D4" s="4" t="s">
        <v>16</v>
      </c>
      <c r="E4" s="4" t="s">
        <v>17</v>
      </c>
      <c r="F4" s="4" t="s">
        <v>27</v>
      </c>
      <c r="G4" s="4" t="s">
        <v>28</v>
      </c>
      <c r="H4" s="4">
        <v>312</v>
      </c>
      <c r="I4" s="7">
        <v>72.45</v>
      </c>
      <c r="J4" s="4">
        <f>H4/10</f>
        <v>31.2</v>
      </c>
      <c r="K4" s="7">
        <f t="shared" si="0"/>
        <v>36.225</v>
      </c>
      <c r="L4" s="7">
        <f t="shared" si="1"/>
        <v>67.425</v>
      </c>
      <c r="M4" s="4">
        <v>3</v>
      </c>
      <c r="N4" s="4" t="s">
        <v>20</v>
      </c>
      <c r="O4" s="9"/>
    </row>
  </sheetData>
  <sortState ref="A2:N23">
    <sortCondition ref="D2:D23"/>
  </sortState>
  <pageMargins left="0.7" right="0.7" top="1.61388888888889" bottom="0.156944444444444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涓涓之淇</cp:lastModifiedBy>
  <dcterms:created xsi:type="dcterms:W3CDTF">2019-04-11T08:35:00Z</dcterms:created>
  <dcterms:modified xsi:type="dcterms:W3CDTF">2019-04-11T09:20:47Z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