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0385" windowHeight="8370" activeTab="0"/>
  </bookViews>
  <sheets>
    <sheet name="复试结果" sheetId="1" r:id="rId1"/>
  </sheets>
  <definedNames>
    <definedName name="_xlnm.Print_Titles" localSheetId="0">'复试结果'!$1:$3</definedName>
  </definedNames>
  <calcPr calcId="125725"/>
</workbook>
</file>

<file path=xl/sharedStrings.xml><?xml version="1.0" encoding="utf-8"?>
<sst xmlns="http://schemas.openxmlformats.org/spreadsheetml/2006/main" count="1264" uniqueCount="609">
  <si>
    <t>负责人签名：</t>
  </si>
  <si>
    <t>拟录取专业名称</t>
  </si>
  <si>
    <t>学习方式（全日制/非全日制）</t>
  </si>
  <si>
    <t>指导教师</t>
  </si>
  <si>
    <t>准考证号</t>
  </si>
  <si>
    <t>考生姓名</t>
  </si>
  <si>
    <t>调剂标记</t>
  </si>
  <si>
    <t>初试成绩</t>
  </si>
  <si>
    <t>复试成绩</t>
  </si>
  <si>
    <t>总成绩</t>
  </si>
  <si>
    <t>四六级通过情况</t>
  </si>
  <si>
    <t>总成绩排名</t>
  </si>
  <si>
    <t>拟录取类别</t>
  </si>
  <si>
    <t>定向就业单位所在地码(仅录取为在职考生填写)</t>
  </si>
  <si>
    <t>所在单位</t>
  </si>
  <si>
    <t>是否调档</t>
  </si>
  <si>
    <t>备注</t>
  </si>
  <si>
    <t>导师姓名</t>
  </si>
  <si>
    <t>是否为千人</t>
  </si>
  <si>
    <t>政治</t>
  </si>
  <si>
    <t>外语</t>
  </si>
  <si>
    <t>业务一</t>
  </si>
  <si>
    <t>业务二</t>
  </si>
  <si>
    <t>总分</t>
  </si>
  <si>
    <t>笔试</t>
  </si>
  <si>
    <t>面试</t>
  </si>
  <si>
    <t>听力</t>
  </si>
  <si>
    <t>（非在职研究生填写档案所在单位；在职研究生填写定向就业单位）</t>
  </si>
  <si>
    <t>任小林</t>
  </si>
  <si>
    <t>六级</t>
  </si>
  <si>
    <t>管清美</t>
  </si>
  <si>
    <t xml:space="preserve">是 </t>
  </si>
  <si>
    <t>韩明玉</t>
  </si>
  <si>
    <t>四级</t>
  </si>
  <si>
    <t>是</t>
  </si>
  <si>
    <t>无</t>
  </si>
  <si>
    <t>四川农业大学</t>
  </si>
  <si>
    <t>西北农林科技大学</t>
  </si>
  <si>
    <t>福建农林大学</t>
  </si>
  <si>
    <t>青岛农业大学</t>
  </si>
  <si>
    <t>河北农业大学</t>
  </si>
  <si>
    <t>沈阳农业大学</t>
  </si>
  <si>
    <t>金陵科技学院</t>
  </si>
  <si>
    <t>河南农业大学</t>
  </si>
  <si>
    <t>河南科技大学</t>
  </si>
  <si>
    <t>安徽农业大学</t>
  </si>
  <si>
    <t>山西农业大学</t>
  </si>
  <si>
    <t>攀枝花学院</t>
  </si>
  <si>
    <t>山东农业大学</t>
  </si>
  <si>
    <t>学院（系、部、所）名称（盖章）：园艺学院</t>
  </si>
  <si>
    <t>海南大学</t>
  </si>
  <si>
    <t>胡晓辉</t>
  </si>
  <si>
    <t>李建明</t>
  </si>
  <si>
    <t>东北农业大学</t>
  </si>
  <si>
    <t>张智</t>
  </si>
  <si>
    <t>果树学</t>
  </si>
  <si>
    <t>全日制</t>
  </si>
  <si>
    <t>马锋旺</t>
  </si>
  <si>
    <t>107128146031743</t>
  </si>
  <si>
    <t>王钰</t>
  </si>
  <si>
    <t>107128123211655</t>
  </si>
  <si>
    <t>杨慧茹</t>
  </si>
  <si>
    <t>徐凌飞</t>
  </si>
  <si>
    <t>107128114061660</t>
  </si>
  <si>
    <t>赵光萍</t>
  </si>
  <si>
    <t>山西师范大学</t>
  </si>
  <si>
    <t>李超</t>
  </si>
  <si>
    <t>107128114061712</t>
  </si>
  <si>
    <t>刘晓敏</t>
  </si>
  <si>
    <t>107128151201637</t>
  </si>
  <si>
    <t>陈丽娟</t>
  </si>
  <si>
    <t>王西平</t>
  </si>
  <si>
    <t>107128121011667</t>
  </si>
  <si>
    <t>柴生樾</t>
  </si>
  <si>
    <t>张剑侠</t>
  </si>
  <si>
    <t>107128141211708</t>
  </si>
  <si>
    <t>吴霖</t>
  </si>
  <si>
    <t>徐炎</t>
  </si>
  <si>
    <t>107128163011677</t>
  </si>
  <si>
    <t>王潇微</t>
  </si>
  <si>
    <t>青海大学</t>
  </si>
  <si>
    <t>文颖强</t>
  </si>
  <si>
    <t>107128142111663</t>
  </si>
  <si>
    <t>张兴媛</t>
  </si>
  <si>
    <t>长江大学</t>
  </si>
  <si>
    <t>饶景萍</t>
  </si>
  <si>
    <t>107128121041730</t>
  </si>
  <si>
    <t>薛洁</t>
  </si>
  <si>
    <t>107128113061705</t>
  </si>
  <si>
    <t>吴倩</t>
  </si>
  <si>
    <t>107128123171675</t>
  </si>
  <si>
    <t>郑文倩</t>
  </si>
  <si>
    <t>107128137021682</t>
  </si>
  <si>
    <t>董如壮</t>
  </si>
  <si>
    <t>杨勇</t>
  </si>
  <si>
    <t>107128114041739</t>
  </si>
  <si>
    <t>张杨凡</t>
  </si>
  <si>
    <t>107128114061674</t>
  </si>
  <si>
    <t>曹富国</t>
  </si>
  <si>
    <t>刘占德</t>
  </si>
  <si>
    <t>107128161150103</t>
  </si>
  <si>
    <t>107128161150094</t>
  </si>
  <si>
    <t>崔凯程</t>
  </si>
  <si>
    <t>107128141161651</t>
  </si>
  <si>
    <t>舒欣</t>
  </si>
  <si>
    <t>信阳农林学院</t>
  </si>
  <si>
    <t>107128151071680</t>
  </si>
  <si>
    <t>焦博雷</t>
  </si>
  <si>
    <t>107128142111676</t>
  </si>
  <si>
    <t>李磊</t>
  </si>
  <si>
    <t>赵政阳</t>
  </si>
  <si>
    <t>107128141211600</t>
  </si>
  <si>
    <t>王爽</t>
  </si>
  <si>
    <t>周会玲</t>
  </si>
  <si>
    <t>107128134031746</t>
  </si>
  <si>
    <t>高习习</t>
  </si>
  <si>
    <t>张朝红</t>
  </si>
  <si>
    <t>107128113061650</t>
  </si>
  <si>
    <t>姚旺</t>
  </si>
  <si>
    <t>邹养军</t>
  </si>
  <si>
    <t>107128161150100</t>
  </si>
  <si>
    <t>马梦楠</t>
  </si>
  <si>
    <t>李翠英</t>
  </si>
  <si>
    <t>107128137091626</t>
  </si>
  <si>
    <t>刘晨露</t>
  </si>
  <si>
    <t>107128137091625</t>
  </si>
  <si>
    <t>王琪</t>
  </si>
  <si>
    <t>李鹏民</t>
  </si>
  <si>
    <t>107128137091613</t>
  </si>
  <si>
    <t>闫艳芳</t>
  </si>
  <si>
    <t>107128146031684</t>
  </si>
  <si>
    <t>黄聪博</t>
  </si>
  <si>
    <t>王跃进</t>
  </si>
  <si>
    <t>107128114111688</t>
  </si>
  <si>
    <t>魏晓羽</t>
  </si>
  <si>
    <t>107128141161604</t>
  </si>
  <si>
    <t>唐昀昀</t>
  </si>
  <si>
    <t>李明军</t>
  </si>
  <si>
    <t>107128141211740</t>
  </si>
  <si>
    <t>梁永辉</t>
  </si>
  <si>
    <t>107128121051634</t>
  </si>
  <si>
    <t>陈旭强</t>
  </si>
  <si>
    <t>高华</t>
  </si>
  <si>
    <t>107128114041664</t>
  </si>
  <si>
    <t>吉苗苗</t>
  </si>
  <si>
    <t>107128141031623</t>
  </si>
  <si>
    <t>柯桂花</t>
  </si>
  <si>
    <t>107128121051679</t>
  </si>
  <si>
    <t>郭俊强</t>
  </si>
  <si>
    <t>张东</t>
  </si>
  <si>
    <t>107128161150091</t>
  </si>
  <si>
    <t>陈皓</t>
  </si>
  <si>
    <t>107128137091598</t>
  </si>
  <si>
    <t>李东奎</t>
  </si>
  <si>
    <t>泰山学院</t>
  </si>
  <si>
    <t>107128114041638</t>
  </si>
  <si>
    <t>刘敏</t>
  </si>
  <si>
    <t>107128122061742</t>
  </si>
  <si>
    <t>岳正洋</t>
  </si>
  <si>
    <t>吉林农业科技学院</t>
  </si>
  <si>
    <t>103078020183507</t>
  </si>
  <si>
    <t>许一博</t>
  </si>
  <si>
    <t>107128141211657</t>
  </si>
  <si>
    <t>闫成太</t>
  </si>
  <si>
    <t>107128113061678</t>
  </si>
  <si>
    <t>康同洋</t>
  </si>
  <si>
    <t>107128137021696</t>
  </si>
  <si>
    <t>王香兰</t>
  </si>
  <si>
    <t>107128161431646</t>
  </si>
  <si>
    <t>李少欢</t>
  </si>
  <si>
    <t>延安大学</t>
  </si>
  <si>
    <t>107128161150087</t>
  </si>
  <si>
    <t>殷伟杰</t>
  </si>
  <si>
    <t>107128141211721</t>
  </si>
  <si>
    <t>杨亚明</t>
  </si>
  <si>
    <t>107128161150089</t>
  </si>
  <si>
    <t>崔晓慧</t>
  </si>
  <si>
    <t>新疆农业大学</t>
  </si>
  <si>
    <t>蔬菜学</t>
  </si>
  <si>
    <t>李征</t>
  </si>
  <si>
    <t>107128121041817</t>
  </si>
  <si>
    <t>杨佳明</t>
  </si>
  <si>
    <t>逯明辉</t>
  </si>
  <si>
    <t>107128161150114</t>
  </si>
  <si>
    <t>雍康</t>
  </si>
  <si>
    <t>杜羽</t>
  </si>
  <si>
    <t>107128121051815</t>
  </si>
  <si>
    <t>李真真</t>
  </si>
  <si>
    <t>程智慧</t>
  </si>
  <si>
    <t>107128163011857</t>
  </si>
  <si>
    <t>丁圆圆</t>
  </si>
  <si>
    <t>巩振辉</t>
  </si>
  <si>
    <t>107128113061788</t>
  </si>
  <si>
    <t>于亚楠</t>
  </si>
  <si>
    <t>107128123211820</t>
  </si>
  <si>
    <t>李闯</t>
  </si>
  <si>
    <t>张显</t>
  </si>
  <si>
    <t>107128123211797</t>
  </si>
  <si>
    <t>张子幸</t>
  </si>
  <si>
    <t>107128161150115</t>
  </si>
  <si>
    <t>魏蔚</t>
  </si>
  <si>
    <t>熊思亦</t>
  </si>
  <si>
    <t>南京农业大学</t>
  </si>
  <si>
    <t>陈涛</t>
  </si>
  <si>
    <t>107128122041840</t>
  </si>
  <si>
    <t>张思语</t>
  </si>
  <si>
    <t>袁黎</t>
  </si>
  <si>
    <t>107128137131761</t>
  </si>
  <si>
    <t>庞文玉</t>
  </si>
  <si>
    <t>临沂大学</t>
  </si>
  <si>
    <t>王晓峰</t>
  </si>
  <si>
    <t>107128137091823</t>
  </si>
  <si>
    <t>陈盼盼</t>
  </si>
  <si>
    <t>陈书霞</t>
  </si>
  <si>
    <t>107128123211812</t>
  </si>
  <si>
    <t>吴美骞</t>
  </si>
  <si>
    <t>李玉红</t>
  </si>
  <si>
    <t>107128112041835</t>
  </si>
  <si>
    <t>靳卓帅</t>
  </si>
  <si>
    <t>天津农学院</t>
  </si>
  <si>
    <t>张明科</t>
  </si>
  <si>
    <t>107128114061829</t>
  </si>
  <si>
    <t>贺晓燕</t>
  </si>
  <si>
    <t>107128114091759</t>
  </si>
  <si>
    <t>李芳芳</t>
  </si>
  <si>
    <t>张鲁刚</t>
  </si>
  <si>
    <t>107128114221777</t>
  </si>
  <si>
    <t>卢倩倩</t>
  </si>
  <si>
    <t>107128163011821</t>
  </si>
  <si>
    <t>刘桂廷</t>
  </si>
  <si>
    <t>宫海军</t>
  </si>
  <si>
    <t>107128114041848</t>
  </si>
  <si>
    <t>刘佳琪</t>
  </si>
  <si>
    <t>战祥强</t>
  </si>
  <si>
    <t>107128132111862</t>
  </si>
  <si>
    <t>徐鑫</t>
  </si>
  <si>
    <t>107128165061832</t>
  </si>
  <si>
    <t>刘朋</t>
  </si>
  <si>
    <t>刘苏雅</t>
  </si>
  <si>
    <t>107128163011864</t>
  </si>
  <si>
    <t>雷田田</t>
  </si>
  <si>
    <t>107128114041844</t>
  </si>
  <si>
    <t>杨彤雯</t>
  </si>
  <si>
    <t>赵利民</t>
  </si>
  <si>
    <t>107128114041800</t>
  </si>
  <si>
    <t>李慧楠</t>
  </si>
  <si>
    <t>孙艳</t>
  </si>
  <si>
    <t>107128121051813</t>
  </si>
  <si>
    <t>陆心宇</t>
  </si>
  <si>
    <t>107128161150119</t>
  </si>
  <si>
    <t>王谭</t>
  </si>
  <si>
    <t>107128112041825</t>
  </si>
  <si>
    <t>肖婧婧</t>
  </si>
  <si>
    <t>107128151071803</t>
  </si>
  <si>
    <t>赵雪</t>
  </si>
  <si>
    <t>惠麦霞</t>
  </si>
  <si>
    <t>107128114061861</t>
  </si>
  <si>
    <t>石潞荣</t>
  </si>
  <si>
    <t>张勇</t>
  </si>
  <si>
    <t>107128114151762</t>
  </si>
  <si>
    <t>马荣雪</t>
  </si>
  <si>
    <t>史黎明</t>
  </si>
  <si>
    <t>107128146031799</t>
  </si>
  <si>
    <t>薛婉钰</t>
  </si>
  <si>
    <t>许忠民</t>
  </si>
  <si>
    <t>107128114201853</t>
  </si>
  <si>
    <t>董艺</t>
  </si>
  <si>
    <t>郭佳</t>
  </si>
  <si>
    <t>107128135131854</t>
  </si>
  <si>
    <t>程佳妮</t>
  </si>
  <si>
    <t>梁燕</t>
  </si>
  <si>
    <t>107128113041810</t>
  </si>
  <si>
    <t>吴丽婷</t>
  </si>
  <si>
    <t>河北工程大学</t>
  </si>
  <si>
    <t>茶学</t>
  </si>
  <si>
    <t xml:space="preserve">全日制 </t>
  </si>
  <si>
    <t>鲍露</t>
  </si>
  <si>
    <t>107128134011868</t>
  </si>
  <si>
    <t>王超军</t>
  </si>
  <si>
    <t>107128141161866</t>
  </si>
  <si>
    <t>鲁占领</t>
  </si>
  <si>
    <t>周天山</t>
  </si>
  <si>
    <t>107128161150124</t>
  </si>
  <si>
    <t>黄荣浩</t>
  </si>
  <si>
    <t>107128137021874</t>
  </si>
  <si>
    <t>程龙</t>
  </si>
  <si>
    <t>107128161150129</t>
  </si>
  <si>
    <t>高子星</t>
  </si>
  <si>
    <t>106358325147970</t>
  </si>
  <si>
    <t>杨世春</t>
  </si>
  <si>
    <t>107128123211882</t>
  </si>
  <si>
    <t>王浩</t>
  </si>
  <si>
    <t>103078020183600</t>
  </si>
  <si>
    <t>李曼宁</t>
  </si>
  <si>
    <t>100198063017050</t>
  </si>
  <si>
    <t>张柯新</t>
  </si>
  <si>
    <t>107128137091899</t>
  </si>
  <si>
    <t>李玉莲</t>
  </si>
  <si>
    <t>107128162061890</t>
  </si>
  <si>
    <t>王归鹏</t>
  </si>
  <si>
    <t>107128161150131</t>
  </si>
  <si>
    <t>毕玭蘋</t>
  </si>
  <si>
    <t>107128137021902</t>
  </si>
  <si>
    <t>于雪梅</t>
  </si>
  <si>
    <t>陈小凤</t>
  </si>
  <si>
    <t>180.97</t>
  </si>
  <si>
    <t>非定向就业</t>
  </si>
  <si>
    <t>西南林业大学</t>
  </si>
  <si>
    <t>印武晨</t>
  </si>
  <si>
    <t>178.87</t>
  </si>
  <si>
    <t>赵彩平</t>
  </si>
  <si>
    <t>李琴</t>
  </si>
  <si>
    <t>西藏大学农牧学院</t>
  </si>
  <si>
    <t>杨娜</t>
  </si>
  <si>
    <t>176.60</t>
  </si>
  <si>
    <t>赵才德</t>
  </si>
  <si>
    <t>170.43</t>
  </si>
  <si>
    <t>李幸美</t>
  </si>
  <si>
    <t>168.43</t>
  </si>
  <si>
    <t>张娜</t>
  </si>
  <si>
    <t>167.00</t>
  </si>
  <si>
    <t>周歧梅</t>
  </si>
  <si>
    <t>166.50</t>
  </si>
  <si>
    <t>贵州大学</t>
  </si>
  <si>
    <t>袁筱</t>
  </si>
  <si>
    <t>162.54</t>
  </si>
  <si>
    <t>郝妮妮</t>
  </si>
  <si>
    <t>河南大学</t>
  </si>
  <si>
    <t>金昱汝</t>
  </si>
  <si>
    <t>161.30</t>
  </si>
  <si>
    <t>宁夏大学</t>
  </si>
  <si>
    <t>杨露露</t>
  </si>
  <si>
    <t>郭子建</t>
  </si>
  <si>
    <t>157.29</t>
  </si>
  <si>
    <t>张泽华</t>
  </si>
  <si>
    <t>152.94</t>
  </si>
  <si>
    <t>郭峻杏</t>
  </si>
  <si>
    <t>152.07</t>
  </si>
  <si>
    <t>党欢</t>
  </si>
  <si>
    <t>151.41</t>
  </si>
  <si>
    <t>李美洁</t>
  </si>
  <si>
    <t>151.09</t>
  </si>
  <si>
    <t>姚锦</t>
  </si>
  <si>
    <t>150.73</t>
  </si>
  <si>
    <t>万淑媛</t>
  </si>
  <si>
    <t>148.21</t>
  </si>
  <si>
    <t>罗佳伟</t>
  </si>
  <si>
    <t>145.27</t>
  </si>
  <si>
    <t>107128107498087</t>
  </si>
  <si>
    <t>107128106778077</t>
  </si>
  <si>
    <t>107128107128093</t>
  </si>
  <si>
    <t>107128107128081</t>
  </si>
  <si>
    <t>107128107128094</t>
  </si>
  <si>
    <t>107128107128085</t>
  </si>
  <si>
    <t>107128107128092</t>
  </si>
  <si>
    <t>107128107128095</t>
  </si>
  <si>
    <t>107128107128090</t>
  </si>
  <si>
    <t>107128106578084</t>
  </si>
  <si>
    <t>107128107128096</t>
  </si>
  <si>
    <t>107128107128089</t>
  </si>
  <si>
    <t>107128107128091</t>
  </si>
  <si>
    <t>107128104668083</t>
  </si>
  <si>
    <t>107128104668079</t>
  </si>
  <si>
    <t>107128104668082</t>
  </si>
  <si>
    <t>107128107128078</t>
  </si>
  <si>
    <t>107128104758086</t>
  </si>
  <si>
    <t>107128107128088</t>
  </si>
  <si>
    <t>107128106948080</t>
  </si>
  <si>
    <t>107128106948101</t>
  </si>
  <si>
    <t>申国艳</t>
  </si>
  <si>
    <t>107128101298103</t>
  </si>
  <si>
    <t>孙静</t>
  </si>
  <si>
    <t>107128101138102</t>
  </si>
  <si>
    <t>成静</t>
  </si>
  <si>
    <t>107128107128100</t>
  </si>
  <si>
    <t>任海华</t>
  </si>
  <si>
    <t>107128101138098</t>
  </si>
  <si>
    <t>张侯小</t>
  </si>
  <si>
    <t>107128100868097</t>
  </si>
  <si>
    <t>陈思宇</t>
  </si>
  <si>
    <t>107128107128099</t>
  </si>
  <si>
    <t>罗博特</t>
  </si>
  <si>
    <t>107128107128104</t>
  </si>
  <si>
    <t>107128107128105</t>
  </si>
  <si>
    <t>田爱娟</t>
  </si>
  <si>
    <t>173.23</t>
  </si>
  <si>
    <t>160.63</t>
  </si>
  <si>
    <t>107128107128107</t>
  </si>
  <si>
    <t>许继文</t>
  </si>
  <si>
    <t>107128102248108</t>
  </si>
  <si>
    <t>王雪威</t>
  </si>
  <si>
    <t>107128101138109</t>
  </si>
  <si>
    <t>马雪强</t>
  </si>
  <si>
    <t>107128107128110</t>
  </si>
  <si>
    <t>丁崌平</t>
  </si>
  <si>
    <t>107128107128111</t>
  </si>
  <si>
    <t>胡艺馨</t>
  </si>
  <si>
    <t>陈儒钢</t>
  </si>
  <si>
    <r>
      <t>拟录取总人数:</t>
    </r>
    <r>
      <rPr>
        <sz val="10"/>
        <rFont val="宋体"/>
        <family val="3"/>
      </rPr>
      <t>132</t>
    </r>
  </si>
  <si>
    <t>推免</t>
  </si>
  <si>
    <t>推免</t>
  </si>
  <si>
    <t>推免</t>
  </si>
  <si>
    <t>推免</t>
  </si>
  <si>
    <t>推免</t>
  </si>
  <si>
    <t>推免</t>
  </si>
  <si>
    <t>推免</t>
  </si>
  <si>
    <t>推免</t>
  </si>
  <si>
    <t>推免</t>
  </si>
  <si>
    <t>推免</t>
  </si>
  <si>
    <t>推免</t>
  </si>
  <si>
    <t>推免</t>
  </si>
  <si>
    <t>推免</t>
  </si>
  <si>
    <t>推免</t>
  </si>
  <si>
    <t>推免</t>
  </si>
  <si>
    <t>推免</t>
  </si>
  <si>
    <t>推免</t>
  </si>
  <si>
    <t>推免</t>
  </si>
  <si>
    <t>非定向就业</t>
  </si>
  <si>
    <t>马康迅</t>
  </si>
  <si>
    <t>砀山人才资源社会保障中心</t>
  </si>
  <si>
    <t>陕西省子洲县教育局</t>
  </si>
  <si>
    <t>山西省人力资源市场</t>
  </si>
  <si>
    <t>河南上蔡县人才交流中心</t>
  </si>
  <si>
    <t>外校调剂</t>
  </si>
  <si>
    <t>赵彩平</t>
  </si>
  <si>
    <t>杨凌示范区人才交流服务中心</t>
  </si>
  <si>
    <t>青岛贝贝乐文化传媒有限责任公司</t>
  </si>
  <si>
    <t>巩振辉</t>
  </si>
  <si>
    <t>四级</t>
  </si>
  <si>
    <t>推免</t>
  </si>
  <si>
    <t>杜羽</t>
  </si>
  <si>
    <t>169.00</t>
  </si>
  <si>
    <t>四级</t>
  </si>
  <si>
    <t>推免</t>
  </si>
  <si>
    <t>王晓峰</t>
  </si>
  <si>
    <t>169.00</t>
  </si>
  <si>
    <t>四级</t>
  </si>
  <si>
    <t>西北农林科技大学</t>
  </si>
  <si>
    <t>推免</t>
  </si>
  <si>
    <t>164.91</t>
  </si>
  <si>
    <t>四级</t>
  </si>
  <si>
    <t>李征</t>
  </si>
  <si>
    <t>163.80</t>
  </si>
  <si>
    <t>四级</t>
  </si>
  <si>
    <t>是</t>
  </si>
  <si>
    <t>推免</t>
  </si>
  <si>
    <t>163.10</t>
  </si>
  <si>
    <t>四级</t>
  </si>
  <si>
    <t>是</t>
  </si>
  <si>
    <t>李玉红</t>
  </si>
  <si>
    <t>内蒙古农业大学</t>
  </si>
  <si>
    <t>战祥强</t>
  </si>
  <si>
    <t>153.69</t>
  </si>
  <si>
    <t>六级</t>
  </si>
  <si>
    <t>152.79</t>
  </si>
  <si>
    <t>六级</t>
  </si>
  <si>
    <t>推免</t>
  </si>
  <si>
    <t>四级</t>
  </si>
  <si>
    <t>是</t>
  </si>
  <si>
    <t>四级</t>
  </si>
  <si>
    <t>六级</t>
  </si>
  <si>
    <t>是</t>
  </si>
  <si>
    <t>六级</t>
  </si>
  <si>
    <t>是</t>
  </si>
  <si>
    <t>六级</t>
  </si>
  <si>
    <t>是</t>
  </si>
  <si>
    <t>是</t>
  </si>
  <si>
    <t>四级</t>
  </si>
  <si>
    <t>是</t>
  </si>
  <si>
    <t>103078020183591</t>
  </si>
  <si>
    <t>外校调剂</t>
  </si>
  <si>
    <t>四级</t>
  </si>
  <si>
    <t>是</t>
  </si>
  <si>
    <t>逯明辉</t>
  </si>
  <si>
    <t>103078020183515</t>
  </si>
  <si>
    <t>外校调剂</t>
  </si>
  <si>
    <t>六级</t>
  </si>
  <si>
    <t>梅河口市人力资源和社会保障局</t>
  </si>
  <si>
    <t>是</t>
  </si>
  <si>
    <t>六级</t>
  </si>
  <si>
    <t>是</t>
  </si>
  <si>
    <t>陈书霞</t>
  </si>
  <si>
    <t>四级</t>
  </si>
  <si>
    <t>是</t>
  </si>
  <si>
    <t>四级</t>
  </si>
  <si>
    <t>是</t>
  </si>
  <si>
    <t>四级</t>
  </si>
  <si>
    <t>是</t>
  </si>
  <si>
    <t>六级</t>
  </si>
  <si>
    <t>是</t>
  </si>
  <si>
    <t>无</t>
  </si>
  <si>
    <t>山西省人力资源市场</t>
  </si>
  <si>
    <t>是</t>
  </si>
  <si>
    <t>四级</t>
  </si>
  <si>
    <t>山西省人力资源市场</t>
  </si>
  <si>
    <t>是</t>
  </si>
  <si>
    <t>四级</t>
  </si>
  <si>
    <t>是</t>
  </si>
  <si>
    <t>四级</t>
  </si>
  <si>
    <t>是</t>
  </si>
  <si>
    <t>六级</t>
  </si>
  <si>
    <t>是</t>
  </si>
  <si>
    <t>四级</t>
  </si>
  <si>
    <t>是</t>
  </si>
  <si>
    <t>陈儒钢</t>
  </si>
  <si>
    <t>103078020183796</t>
  </si>
  <si>
    <t>外校调剂</t>
  </si>
  <si>
    <t>四级</t>
  </si>
  <si>
    <t>是</t>
  </si>
  <si>
    <t>六级</t>
  </si>
  <si>
    <t>是</t>
  </si>
  <si>
    <t>张颜</t>
  </si>
  <si>
    <t>四级</t>
  </si>
  <si>
    <t>是</t>
  </si>
  <si>
    <t>六级</t>
  </si>
  <si>
    <t>是</t>
  </si>
  <si>
    <t>六级</t>
  </si>
  <si>
    <t>是</t>
  </si>
  <si>
    <t>四级</t>
  </si>
  <si>
    <t>是</t>
  </si>
  <si>
    <t>六级</t>
  </si>
  <si>
    <t>是</t>
  </si>
  <si>
    <t>六级</t>
  </si>
  <si>
    <t>山西省人力资源市场</t>
  </si>
  <si>
    <t>是</t>
  </si>
  <si>
    <t>103078020183546</t>
  </si>
  <si>
    <t>外校调剂</t>
  </si>
  <si>
    <t>四级</t>
  </si>
  <si>
    <t>是</t>
  </si>
  <si>
    <t>六级</t>
  </si>
  <si>
    <t>山西定襄县人才交流服务中心</t>
  </si>
  <si>
    <t>是</t>
  </si>
  <si>
    <t>四级</t>
  </si>
  <si>
    <t>是</t>
  </si>
  <si>
    <t>六级</t>
  </si>
  <si>
    <t>是</t>
  </si>
  <si>
    <t>周天山</t>
  </si>
  <si>
    <t>何旭秋</t>
  </si>
  <si>
    <t>四级</t>
  </si>
  <si>
    <t>贵州大学</t>
  </si>
  <si>
    <t>推免</t>
  </si>
  <si>
    <t>河南省人才交流中心</t>
  </si>
  <si>
    <t>设施园艺学</t>
  </si>
  <si>
    <t>六级</t>
  </si>
  <si>
    <t>推免</t>
  </si>
  <si>
    <t>设施园艺学</t>
  </si>
  <si>
    <t>四级</t>
  </si>
  <si>
    <t>是</t>
  </si>
  <si>
    <t>推免</t>
  </si>
  <si>
    <t>设施园艺学</t>
  </si>
  <si>
    <t>四级</t>
  </si>
  <si>
    <t>是</t>
  </si>
  <si>
    <t>推免</t>
  </si>
  <si>
    <t>设施园艺学</t>
  </si>
  <si>
    <t>六级</t>
  </si>
  <si>
    <t>设施园艺学</t>
  </si>
  <si>
    <t>六级</t>
  </si>
  <si>
    <t>西北农林科技大学</t>
  </si>
  <si>
    <t>推免</t>
  </si>
  <si>
    <t>设施园艺学</t>
  </si>
  <si>
    <t>全日制</t>
  </si>
  <si>
    <t>四级</t>
  </si>
  <si>
    <t>西北农林科技大学</t>
  </si>
  <si>
    <t>设施园艺学</t>
  </si>
  <si>
    <t>全日制</t>
  </si>
  <si>
    <t>外校调剂</t>
  </si>
  <si>
    <t>四级</t>
  </si>
  <si>
    <t>四川农业大学</t>
  </si>
  <si>
    <t>是</t>
  </si>
  <si>
    <t>设施园艺学</t>
  </si>
  <si>
    <t>全日制</t>
  </si>
  <si>
    <t>东北农业大学</t>
  </si>
  <si>
    <t>是</t>
  </si>
  <si>
    <t>设施园艺学</t>
  </si>
  <si>
    <t>全日制</t>
  </si>
  <si>
    <t>外校调剂</t>
  </si>
  <si>
    <t>四级</t>
  </si>
  <si>
    <t>东北农业大学</t>
  </si>
  <si>
    <t>是</t>
  </si>
  <si>
    <t>设施园艺学</t>
  </si>
  <si>
    <t>全日制</t>
  </si>
  <si>
    <t>外校调剂</t>
  </si>
  <si>
    <t>六级</t>
  </si>
  <si>
    <t>青海大学</t>
  </si>
  <si>
    <t>是</t>
  </si>
  <si>
    <t>设施园艺学</t>
  </si>
  <si>
    <t>全日制</t>
  </si>
  <si>
    <t>冯嘉玥</t>
  </si>
  <si>
    <t>四级</t>
  </si>
  <si>
    <t>山东农业大学</t>
  </si>
  <si>
    <t>是</t>
  </si>
  <si>
    <t>设施园艺学</t>
  </si>
  <si>
    <t>全日制</t>
  </si>
  <si>
    <t>六级</t>
  </si>
  <si>
    <t>甘肃农业大学</t>
  </si>
  <si>
    <t>是</t>
  </si>
  <si>
    <t>设施园艺学</t>
  </si>
  <si>
    <t>全日制</t>
  </si>
  <si>
    <t>冯嘉玥</t>
  </si>
  <si>
    <t>六级</t>
  </si>
  <si>
    <t>西北农林科技大学</t>
  </si>
  <si>
    <t>设施园艺学</t>
  </si>
  <si>
    <t>全日制</t>
  </si>
  <si>
    <t>六级</t>
  </si>
  <si>
    <t>青岛农业大学</t>
  </si>
  <si>
    <t>是</t>
  </si>
  <si>
    <t xml:space="preserve">是 </t>
  </si>
  <si>
    <t>士兵计划</t>
  </si>
  <si>
    <t>107128106578106</t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</si>
</sst>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_);[Red]\(0.00\)"/>
    <numFmt numFmtId="178" formatCode="0_);[Red]\(0\)"/>
    <numFmt numFmtId="179" formatCode="0.0_);[Red]\(0.0\)"/>
  </numFmts>
  <fonts count="12">
    <font>
      <sz val="12"/>
      <name val="宋体"/>
      <family val="2"/>
    </font>
    <font>
      <sz val="10"/>
      <name val="Arial"/>
      <family val="2"/>
    </font>
    <font>
      <sz val="10"/>
      <name val="宋体"/>
      <family val="3"/>
    </font>
    <font>
      <sz val="9"/>
      <name val="宋体"/>
      <family val="3"/>
    </font>
    <font>
      <sz val="10"/>
      <color theme="1"/>
      <name val="宋体"/>
      <family val="3"/>
    </font>
    <font>
      <sz val="10"/>
      <color theme="1"/>
      <name val="Calibri"/>
      <family val="3"/>
      <scheme val="minor"/>
    </font>
    <font>
      <sz val="8"/>
      <name val="宋体"/>
      <family val="3"/>
    </font>
    <font>
      <sz val="11"/>
      <color indexed="8"/>
      <name val="宋体"/>
      <family val="2"/>
    </font>
    <font>
      <sz val="9"/>
      <name val="Calibri"/>
      <family val="3"/>
      <scheme val="minor"/>
    </font>
    <font>
      <sz val="10"/>
      <name val="Calibri"/>
      <family val="3"/>
      <scheme val="minor"/>
    </font>
    <font>
      <sz val="6"/>
      <name val="Calibri"/>
      <family val="3"/>
      <scheme val="minor"/>
    </font>
    <font>
      <sz val="9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/>
    <xf numFmtId="178" fontId="2" fillId="0" borderId="1" xfId="0" applyNumberFormat="1" applyFont="1" applyBorder="1" applyAlignment="1">
      <alignment horizontal="center" vertical="center" wrapText="1"/>
    </xf>
    <xf numFmtId="178" fontId="2" fillId="0" borderId="0" xfId="0" applyNumberFormat="1" applyFont="1"/>
    <xf numFmtId="179" fontId="2" fillId="0" borderId="0" xfId="0" applyNumberFormat="1" applyFont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/>
    <xf numFmtId="179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" fontId="5" fillId="0" borderId="1" xfId="21" applyNumberFormat="1" applyFont="1" applyBorder="1" applyAlignment="1">
      <alignment horizontal="center" vertical="center" wrapText="1"/>
      <protection/>
    </xf>
    <xf numFmtId="179" fontId="5" fillId="0" borderId="1" xfId="22" applyNumberFormat="1" applyFont="1" applyBorder="1" applyAlignment="1">
      <alignment horizontal="center" vertical="center" wrapText="1"/>
      <protection/>
    </xf>
    <xf numFmtId="177" fontId="5" fillId="0" borderId="1" xfId="0" applyNumberFormat="1" applyFont="1" applyBorder="1" applyAlignment="1">
      <alignment horizontal="center" vertical="center" wrapText="1"/>
    </xf>
    <xf numFmtId="178" fontId="5" fillId="0" borderId="1" xfId="22" applyNumberFormat="1" applyFont="1" applyBorder="1" applyAlignment="1">
      <alignment horizontal="center" vertical="center" wrapText="1"/>
      <protection/>
    </xf>
    <xf numFmtId="1" fontId="5" fillId="0" borderId="1" xfId="23" applyNumberFormat="1" applyFont="1" applyBorder="1" applyAlignment="1">
      <alignment horizontal="center" vertical="center" wrapText="1"/>
      <protection/>
    </xf>
    <xf numFmtId="179" fontId="9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2" borderId="3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9" xfId="20"/>
    <cellStyle name="常规 2" xfId="21"/>
    <cellStyle name="常规 4 3" xfId="22"/>
    <cellStyle name="常规 2 2" xfId="23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5"/>
  <sheetViews>
    <sheetView tabSelected="1" workbookViewId="0" topLeftCell="A1">
      <selection activeCell="Y162" sqref="Y162"/>
    </sheetView>
  </sheetViews>
  <sheetFormatPr defaultColWidth="9.00390625" defaultRowHeight="14.25"/>
  <cols>
    <col min="1" max="1" width="7.75390625" style="79" customWidth="1"/>
    <col min="2" max="2" width="5.75390625" style="7" customWidth="1"/>
    <col min="3" max="3" width="6.00390625" style="7" customWidth="1"/>
    <col min="4" max="4" width="2.875" style="8" customWidth="1"/>
    <col min="5" max="5" width="13.75390625" style="7" customWidth="1"/>
    <col min="6" max="6" width="7.25390625" style="6" customWidth="1"/>
    <col min="7" max="7" width="4.00390625" style="22" customWidth="1"/>
    <col min="8" max="8" width="3.00390625" style="7" customWidth="1"/>
    <col min="9" max="9" width="3.375" style="7" customWidth="1"/>
    <col min="10" max="12" width="4.625" style="7" customWidth="1"/>
    <col min="13" max="13" width="5.25390625" style="30" customWidth="1"/>
    <col min="14" max="14" width="5.875" style="25" customWidth="1"/>
    <col min="15" max="15" width="4.00390625" style="27" customWidth="1"/>
    <col min="16" max="16" width="7.50390625" style="25" customWidth="1"/>
    <col min="17" max="17" width="6.75390625" style="25" customWidth="1"/>
    <col min="18" max="18" width="4.25390625" style="7" customWidth="1"/>
    <col min="19" max="19" width="3.625" style="7" customWidth="1"/>
    <col min="20" max="20" width="5.50390625" style="58" customWidth="1"/>
    <col min="21" max="21" width="3.875" style="7" customWidth="1"/>
    <col min="22" max="22" width="13.375" style="32" customWidth="1"/>
    <col min="23" max="23" width="2.50390625" style="7" customWidth="1"/>
    <col min="24" max="24" width="4.00390625" style="7" customWidth="1"/>
    <col min="25" max="16384" width="9.00390625" style="7" customWidth="1"/>
  </cols>
  <sheetData>
    <row r="1" spans="1:24" s="1" customFormat="1" ht="19.5" customHeight="1">
      <c r="A1" s="78" t="s">
        <v>49</v>
      </c>
      <c r="B1" s="9"/>
      <c r="C1" s="9"/>
      <c r="D1" s="9"/>
      <c r="E1" s="9"/>
      <c r="F1" s="59"/>
      <c r="G1" s="21"/>
      <c r="H1" s="8"/>
      <c r="I1" s="8"/>
      <c r="J1" s="8"/>
      <c r="K1" s="8"/>
      <c r="L1" s="8"/>
      <c r="M1" s="28"/>
      <c r="N1" s="23"/>
      <c r="O1" s="66" t="s">
        <v>398</v>
      </c>
      <c r="P1" s="67"/>
      <c r="Q1" s="67"/>
      <c r="R1" s="67"/>
      <c r="S1" s="67"/>
      <c r="T1" s="53"/>
      <c r="U1" s="5"/>
      <c r="V1" s="31" t="s">
        <v>0</v>
      </c>
      <c r="W1" s="8"/>
      <c r="X1" s="8"/>
    </row>
    <row r="2" spans="1:24" s="1" customFormat="1" ht="25.9" customHeight="1">
      <c r="A2" s="65" t="s">
        <v>1</v>
      </c>
      <c r="B2" s="72" t="s">
        <v>2</v>
      </c>
      <c r="C2" s="65" t="s">
        <v>3</v>
      </c>
      <c r="D2" s="65"/>
      <c r="E2" s="74" t="s">
        <v>4</v>
      </c>
      <c r="F2" s="76" t="s">
        <v>5</v>
      </c>
      <c r="G2" s="77" t="s">
        <v>6</v>
      </c>
      <c r="H2" s="68" t="s">
        <v>7</v>
      </c>
      <c r="I2" s="69"/>
      <c r="J2" s="69"/>
      <c r="K2" s="69"/>
      <c r="L2" s="69"/>
      <c r="M2" s="70" t="s">
        <v>8</v>
      </c>
      <c r="N2" s="70"/>
      <c r="O2" s="70"/>
      <c r="P2" s="70"/>
      <c r="Q2" s="70" t="s">
        <v>9</v>
      </c>
      <c r="R2" s="65" t="s">
        <v>10</v>
      </c>
      <c r="S2" s="65" t="s">
        <v>11</v>
      </c>
      <c r="T2" s="71" t="s">
        <v>12</v>
      </c>
      <c r="U2" s="72" t="s">
        <v>13</v>
      </c>
      <c r="V2" s="15" t="s">
        <v>14</v>
      </c>
      <c r="W2" s="65" t="s">
        <v>15</v>
      </c>
      <c r="X2" s="65" t="s">
        <v>16</v>
      </c>
    </row>
    <row r="3" spans="1:24" s="2" customFormat="1" ht="143.25" customHeight="1">
      <c r="A3" s="65"/>
      <c r="B3" s="73"/>
      <c r="C3" s="3" t="s">
        <v>17</v>
      </c>
      <c r="D3" s="3" t="s">
        <v>18</v>
      </c>
      <c r="E3" s="75"/>
      <c r="F3" s="76"/>
      <c r="G3" s="77"/>
      <c r="H3" s="4" t="s">
        <v>19</v>
      </c>
      <c r="I3" s="3" t="s">
        <v>20</v>
      </c>
      <c r="J3" s="3" t="s">
        <v>21</v>
      </c>
      <c r="K3" s="3" t="s">
        <v>22</v>
      </c>
      <c r="L3" s="3" t="s">
        <v>23</v>
      </c>
      <c r="M3" s="29" t="s">
        <v>24</v>
      </c>
      <c r="N3" s="24" t="s">
        <v>25</v>
      </c>
      <c r="O3" s="26" t="s">
        <v>26</v>
      </c>
      <c r="P3" s="24" t="s">
        <v>8</v>
      </c>
      <c r="Q3" s="70"/>
      <c r="R3" s="65"/>
      <c r="S3" s="65"/>
      <c r="T3" s="71"/>
      <c r="U3" s="73"/>
      <c r="V3" s="15" t="s">
        <v>27</v>
      </c>
      <c r="W3" s="65"/>
      <c r="X3" s="65"/>
    </row>
    <row r="4" spans="1:24" s="2" customFormat="1" ht="24.95" customHeight="1">
      <c r="A4" s="16" t="s">
        <v>55</v>
      </c>
      <c r="B4" s="16" t="s">
        <v>56</v>
      </c>
      <c r="C4" s="16" t="s">
        <v>57</v>
      </c>
      <c r="D4" s="16"/>
      <c r="E4" s="20" t="s">
        <v>349</v>
      </c>
      <c r="F4" s="37" t="s">
        <v>304</v>
      </c>
      <c r="G4" s="16"/>
      <c r="H4" s="16"/>
      <c r="I4" s="16"/>
      <c r="J4" s="16"/>
      <c r="K4" s="16"/>
      <c r="L4" s="16"/>
      <c r="M4" s="34"/>
      <c r="N4" s="35"/>
      <c r="O4" s="36"/>
      <c r="P4" s="35" t="s">
        <v>305</v>
      </c>
      <c r="Q4" s="35"/>
      <c r="R4" s="16" t="s">
        <v>29</v>
      </c>
      <c r="S4" s="16"/>
      <c r="T4" s="54" t="s">
        <v>306</v>
      </c>
      <c r="U4" s="16"/>
      <c r="V4" s="16" t="s">
        <v>307</v>
      </c>
      <c r="W4" s="16" t="s">
        <v>34</v>
      </c>
      <c r="X4" s="17" t="s">
        <v>399</v>
      </c>
    </row>
    <row r="5" spans="1:24" s="2" customFormat="1" ht="24.95" customHeight="1">
      <c r="A5" s="16" t="s">
        <v>55</v>
      </c>
      <c r="B5" s="16" t="s">
        <v>56</v>
      </c>
      <c r="C5" s="16" t="s">
        <v>71</v>
      </c>
      <c r="D5" s="16"/>
      <c r="E5" s="20" t="s">
        <v>364</v>
      </c>
      <c r="F5" s="37" t="s">
        <v>308</v>
      </c>
      <c r="G5" s="16"/>
      <c r="H5" s="16"/>
      <c r="I5" s="16"/>
      <c r="J5" s="16"/>
      <c r="K5" s="16"/>
      <c r="L5" s="16"/>
      <c r="M5" s="34"/>
      <c r="N5" s="35"/>
      <c r="O5" s="36"/>
      <c r="P5" s="35" t="s">
        <v>309</v>
      </c>
      <c r="Q5" s="35"/>
      <c r="R5" s="16" t="s">
        <v>29</v>
      </c>
      <c r="S5" s="16"/>
      <c r="T5" s="54" t="s">
        <v>306</v>
      </c>
      <c r="U5" s="16"/>
      <c r="V5" s="16" t="s">
        <v>37</v>
      </c>
      <c r="W5" s="16"/>
      <c r="X5" s="17" t="s">
        <v>400</v>
      </c>
    </row>
    <row r="6" spans="1:24" s="2" customFormat="1" ht="24.95" customHeight="1">
      <c r="A6" s="16" t="s">
        <v>55</v>
      </c>
      <c r="B6" s="16" t="s">
        <v>56</v>
      </c>
      <c r="C6" s="16" t="s">
        <v>310</v>
      </c>
      <c r="D6" s="16"/>
      <c r="E6" s="20" t="s">
        <v>367</v>
      </c>
      <c r="F6" s="37" t="s">
        <v>311</v>
      </c>
      <c r="G6" s="16"/>
      <c r="H6" s="16"/>
      <c r="I6" s="16"/>
      <c r="J6" s="16"/>
      <c r="K6" s="16"/>
      <c r="L6" s="16"/>
      <c r="M6" s="34"/>
      <c r="N6" s="35"/>
      <c r="O6" s="36"/>
      <c r="P6" s="35">
        <v>173</v>
      </c>
      <c r="Q6" s="35"/>
      <c r="R6" s="16" t="s">
        <v>33</v>
      </c>
      <c r="S6" s="16"/>
      <c r="T6" s="54" t="s">
        <v>306</v>
      </c>
      <c r="U6" s="16"/>
      <c r="V6" s="16" t="s">
        <v>312</v>
      </c>
      <c r="W6" s="16" t="s">
        <v>34</v>
      </c>
      <c r="X6" s="17" t="s">
        <v>401</v>
      </c>
    </row>
    <row r="7" spans="1:24" s="2" customFormat="1" ht="24.95" customHeight="1">
      <c r="A7" s="16" t="s">
        <v>55</v>
      </c>
      <c r="B7" s="16" t="s">
        <v>56</v>
      </c>
      <c r="C7" s="16" t="s">
        <v>132</v>
      </c>
      <c r="D7" s="16"/>
      <c r="E7" s="20" t="s">
        <v>362</v>
      </c>
      <c r="F7" s="37" t="s">
        <v>313</v>
      </c>
      <c r="G7" s="16"/>
      <c r="H7" s="16"/>
      <c r="I7" s="16"/>
      <c r="J7" s="16"/>
      <c r="K7" s="16"/>
      <c r="L7" s="16"/>
      <c r="M7" s="34"/>
      <c r="N7" s="35"/>
      <c r="O7" s="36"/>
      <c r="P7" s="35" t="s">
        <v>314</v>
      </c>
      <c r="Q7" s="35"/>
      <c r="R7" s="16" t="s">
        <v>29</v>
      </c>
      <c r="S7" s="16"/>
      <c r="T7" s="54" t="s">
        <v>306</v>
      </c>
      <c r="U7" s="16"/>
      <c r="V7" s="16" t="s">
        <v>43</v>
      </c>
      <c r="W7" s="16" t="s">
        <v>34</v>
      </c>
      <c r="X7" s="17" t="s">
        <v>402</v>
      </c>
    </row>
    <row r="8" spans="1:24" s="2" customFormat="1" ht="24.95" customHeight="1">
      <c r="A8" s="16" t="s">
        <v>55</v>
      </c>
      <c r="B8" s="16" t="s">
        <v>56</v>
      </c>
      <c r="C8" s="16" t="s">
        <v>32</v>
      </c>
      <c r="D8" s="16"/>
      <c r="E8" s="20" t="s">
        <v>351</v>
      </c>
      <c r="F8" s="37" t="s">
        <v>315</v>
      </c>
      <c r="G8" s="16"/>
      <c r="H8" s="16"/>
      <c r="I8" s="16"/>
      <c r="J8" s="16"/>
      <c r="K8" s="16"/>
      <c r="L8" s="16"/>
      <c r="M8" s="34"/>
      <c r="N8" s="35"/>
      <c r="O8" s="36"/>
      <c r="P8" s="35" t="s">
        <v>316</v>
      </c>
      <c r="Q8" s="35"/>
      <c r="R8" s="16" t="s">
        <v>29</v>
      </c>
      <c r="S8" s="16"/>
      <c r="T8" s="54" t="s">
        <v>306</v>
      </c>
      <c r="U8" s="16"/>
      <c r="V8" s="16" t="s">
        <v>37</v>
      </c>
      <c r="W8" s="16"/>
      <c r="X8" s="17" t="s">
        <v>403</v>
      </c>
    </row>
    <row r="9" spans="1:24" s="2" customFormat="1" ht="24.95" customHeight="1">
      <c r="A9" s="16" t="s">
        <v>55</v>
      </c>
      <c r="B9" s="16" t="s">
        <v>56</v>
      </c>
      <c r="C9" s="16" t="s">
        <v>71</v>
      </c>
      <c r="D9" s="16"/>
      <c r="E9" s="20" t="s">
        <v>363</v>
      </c>
      <c r="F9" s="37" t="s">
        <v>317</v>
      </c>
      <c r="G9" s="16"/>
      <c r="H9" s="16"/>
      <c r="I9" s="16"/>
      <c r="J9" s="16"/>
      <c r="K9" s="16"/>
      <c r="L9" s="16"/>
      <c r="M9" s="34"/>
      <c r="N9" s="35"/>
      <c r="O9" s="36"/>
      <c r="P9" s="35" t="s">
        <v>318</v>
      </c>
      <c r="Q9" s="35"/>
      <c r="R9" s="16" t="s">
        <v>29</v>
      </c>
      <c r="S9" s="16"/>
      <c r="T9" s="54" t="s">
        <v>306</v>
      </c>
      <c r="U9" s="16"/>
      <c r="V9" s="16" t="s">
        <v>43</v>
      </c>
      <c r="W9" s="16" t="s">
        <v>34</v>
      </c>
      <c r="X9" s="17" t="s">
        <v>404</v>
      </c>
    </row>
    <row r="10" spans="1:24" s="2" customFormat="1" ht="24.95" customHeight="1">
      <c r="A10" s="16" t="s">
        <v>55</v>
      </c>
      <c r="B10" s="16" t="s">
        <v>56</v>
      </c>
      <c r="C10" s="16" t="s">
        <v>77</v>
      </c>
      <c r="D10" s="16"/>
      <c r="E10" s="20" t="s">
        <v>361</v>
      </c>
      <c r="F10" s="37" t="s">
        <v>319</v>
      </c>
      <c r="G10" s="16"/>
      <c r="H10" s="16"/>
      <c r="I10" s="16"/>
      <c r="J10" s="16"/>
      <c r="K10" s="16"/>
      <c r="L10" s="16"/>
      <c r="M10" s="34"/>
      <c r="N10" s="35"/>
      <c r="O10" s="36"/>
      <c r="P10" s="35" t="s">
        <v>320</v>
      </c>
      <c r="Q10" s="35"/>
      <c r="R10" s="16" t="s">
        <v>29</v>
      </c>
      <c r="S10" s="16"/>
      <c r="T10" s="54" t="s">
        <v>306</v>
      </c>
      <c r="U10" s="16"/>
      <c r="V10" s="16" t="s">
        <v>43</v>
      </c>
      <c r="W10" s="16" t="s">
        <v>34</v>
      </c>
      <c r="X10" s="17" t="s">
        <v>405</v>
      </c>
    </row>
    <row r="11" spans="1:24" s="2" customFormat="1" ht="24.95" customHeight="1">
      <c r="A11" s="16" t="s">
        <v>55</v>
      </c>
      <c r="B11" s="16" t="s">
        <v>56</v>
      </c>
      <c r="C11" s="16" t="s">
        <v>71</v>
      </c>
      <c r="D11" s="16"/>
      <c r="E11" s="20" t="s">
        <v>357</v>
      </c>
      <c r="F11" s="37" t="s">
        <v>321</v>
      </c>
      <c r="G11" s="16"/>
      <c r="H11" s="16"/>
      <c r="I11" s="16"/>
      <c r="J11" s="16"/>
      <c r="K11" s="16"/>
      <c r="L11" s="16"/>
      <c r="M11" s="34"/>
      <c r="N11" s="35"/>
      <c r="O11" s="36"/>
      <c r="P11" s="35" t="s">
        <v>322</v>
      </c>
      <c r="Q11" s="35"/>
      <c r="R11" s="16" t="s">
        <v>33</v>
      </c>
      <c r="S11" s="16"/>
      <c r="T11" s="54" t="s">
        <v>306</v>
      </c>
      <c r="U11" s="16"/>
      <c r="V11" s="16" t="s">
        <v>323</v>
      </c>
      <c r="W11" s="16" t="s">
        <v>34</v>
      </c>
      <c r="X11" s="17" t="s">
        <v>406</v>
      </c>
    </row>
    <row r="12" spans="1:24" s="2" customFormat="1" ht="24.95" customHeight="1">
      <c r="A12" s="16" t="s">
        <v>55</v>
      </c>
      <c r="B12" s="16" t="s">
        <v>56</v>
      </c>
      <c r="C12" s="16" t="s">
        <v>57</v>
      </c>
      <c r="D12" s="16"/>
      <c r="E12" s="20" t="s">
        <v>353</v>
      </c>
      <c r="F12" s="37" t="s">
        <v>324</v>
      </c>
      <c r="G12" s="16"/>
      <c r="H12" s="16"/>
      <c r="I12" s="16"/>
      <c r="J12" s="16"/>
      <c r="K12" s="16"/>
      <c r="L12" s="16"/>
      <c r="M12" s="34"/>
      <c r="N12" s="35"/>
      <c r="O12" s="36"/>
      <c r="P12" s="35" t="s">
        <v>325</v>
      </c>
      <c r="Q12" s="35"/>
      <c r="R12" s="16" t="s">
        <v>29</v>
      </c>
      <c r="S12" s="16"/>
      <c r="T12" s="54" t="s">
        <v>306</v>
      </c>
      <c r="U12" s="16"/>
      <c r="V12" s="16" t="s">
        <v>37</v>
      </c>
      <c r="W12" s="16"/>
      <c r="X12" s="17" t="s">
        <v>407</v>
      </c>
    </row>
    <row r="13" spans="1:24" s="2" customFormat="1" ht="24.95" customHeight="1">
      <c r="A13" s="16" t="s">
        <v>55</v>
      </c>
      <c r="B13" s="16" t="s">
        <v>56</v>
      </c>
      <c r="C13" s="16" t="s">
        <v>110</v>
      </c>
      <c r="D13" s="16"/>
      <c r="E13" s="20" t="s">
        <v>365</v>
      </c>
      <c r="F13" s="37" t="s">
        <v>326</v>
      </c>
      <c r="G13" s="16"/>
      <c r="H13" s="16"/>
      <c r="I13" s="16"/>
      <c r="J13" s="16"/>
      <c r="K13" s="16"/>
      <c r="L13" s="16"/>
      <c r="M13" s="34"/>
      <c r="N13" s="35"/>
      <c r="O13" s="36"/>
      <c r="P13" s="35">
        <v>162.43</v>
      </c>
      <c r="Q13" s="35"/>
      <c r="R13" s="16" t="s">
        <v>33</v>
      </c>
      <c r="S13" s="16"/>
      <c r="T13" s="54" t="s">
        <v>306</v>
      </c>
      <c r="U13" s="16"/>
      <c r="V13" s="16" t="s">
        <v>327</v>
      </c>
      <c r="W13" s="16" t="s">
        <v>34</v>
      </c>
      <c r="X13" s="17" t="s">
        <v>408</v>
      </c>
    </row>
    <row r="14" spans="1:24" s="2" customFormat="1" ht="24.95" customHeight="1">
      <c r="A14" s="16" t="s">
        <v>55</v>
      </c>
      <c r="B14" s="16" t="s">
        <v>56</v>
      </c>
      <c r="C14" s="16" t="s">
        <v>137</v>
      </c>
      <c r="D14" s="16"/>
      <c r="E14" s="20" t="s">
        <v>348</v>
      </c>
      <c r="F14" s="37" t="s">
        <v>328</v>
      </c>
      <c r="G14" s="16"/>
      <c r="H14" s="16"/>
      <c r="I14" s="16"/>
      <c r="J14" s="16"/>
      <c r="K14" s="16"/>
      <c r="L14" s="16"/>
      <c r="M14" s="34"/>
      <c r="N14" s="35"/>
      <c r="O14" s="36"/>
      <c r="P14" s="35" t="s">
        <v>329</v>
      </c>
      <c r="Q14" s="35"/>
      <c r="R14" s="16" t="s">
        <v>33</v>
      </c>
      <c r="S14" s="16"/>
      <c r="T14" s="54" t="s">
        <v>306</v>
      </c>
      <c r="U14" s="16"/>
      <c r="V14" s="16" t="s">
        <v>330</v>
      </c>
      <c r="W14" s="16" t="s">
        <v>31</v>
      </c>
      <c r="X14" s="17" t="s">
        <v>409</v>
      </c>
    </row>
    <row r="15" spans="1:24" s="2" customFormat="1" ht="24.95" customHeight="1">
      <c r="A15" s="16" t="s">
        <v>55</v>
      </c>
      <c r="B15" s="16" t="s">
        <v>56</v>
      </c>
      <c r="C15" s="16" t="s">
        <v>57</v>
      </c>
      <c r="D15" s="16"/>
      <c r="E15" s="20" t="s">
        <v>366</v>
      </c>
      <c r="F15" s="37" t="s">
        <v>331</v>
      </c>
      <c r="G15" s="16"/>
      <c r="H15" s="16"/>
      <c r="I15" s="16"/>
      <c r="J15" s="16"/>
      <c r="K15" s="16"/>
      <c r="L15" s="16"/>
      <c r="M15" s="34"/>
      <c r="N15" s="35"/>
      <c r="O15" s="36"/>
      <c r="P15" s="35">
        <v>159.67</v>
      </c>
      <c r="Q15" s="35"/>
      <c r="R15" s="16" t="s">
        <v>29</v>
      </c>
      <c r="S15" s="16"/>
      <c r="T15" s="54" t="s">
        <v>306</v>
      </c>
      <c r="U15" s="16"/>
      <c r="V15" s="16" t="s">
        <v>37</v>
      </c>
      <c r="W15" s="16"/>
      <c r="X15" s="17" t="s">
        <v>410</v>
      </c>
    </row>
    <row r="16" spans="1:24" s="2" customFormat="1" ht="24.95" customHeight="1">
      <c r="A16" s="16" t="s">
        <v>55</v>
      </c>
      <c r="B16" s="16" t="s">
        <v>56</v>
      </c>
      <c r="C16" s="16" t="s">
        <v>57</v>
      </c>
      <c r="D16" s="16"/>
      <c r="E16" s="20" t="s">
        <v>359</v>
      </c>
      <c r="F16" s="37" t="s">
        <v>332</v>
      </c>
      <c r="G16" s="16"/>
      <c r="H16" s="16"/>
      <c r="I16" s="16"/>
      <c r="J16" s="16"/>
      <c r="K16" s="16"/>
      <c r="L16" s="16"/>
      <c r="M16" s="34"/>
      <c r="N16" s="35"/>
      <c r="O16" s="36"/>
      <c r="P16" s="35" t="s">
        <v>333</v>
      </c>
      <c r="Q16" s="35"/>
      <c r="R16" s="16" t="s">
        <v>29</v>
      </c>
      <c r="S16" s="16"/>
      <c r="T16" s="54" t="s">
        <v>306</v>
      </c>
      <c r="U16" s="16"/>
      <c r="V16" s="16" t="s">
        <v>37</v>
      </c>
      <c r="W16" s="16"/>
      <c r="X16" s="17" t="s">
        <v>411</v>
      </c>
    </row>
    <row r="17" spans="1:24" s="2" customFormat="1" ht="24.95" customHeight="1">
      <c r="A17" s="16" t="s">
        <v>55</v>
      </c>
      <c r="B17" s="16" t="s">
        <v>56</v>
      </c>
      <c r="C17" s="16" t="s">
        <v>32</v>
      </c>
      <c r="D17" s="16"/>
      <c r="E17" s="20" t="s">
        <v>356</v>
      </c>
      <c r="F17" s="37" t="s">
        <v>334</v>
      </c>
      <c r="G17" s="16"/>
      <c r="H17" s="16"/>
      <c r="I17" s="16"/>
      <c r="J17" s="16"/>
      <c r="K17" s="16"/>
      <c r="L17" s="16"/>
      <c r="M17" s="34"/>
      <c r="N17" s="35"/>
      <c r="O17" s="36"/>
      <c r="P17" s="35" t="s">
        <v>335</v>
      </c>
      <c r="Q17" s="35"/>
      <c r="R17" s="16" t="s">
        <v>29</v>
      </c>
      <c r="S17" s="16"/>
      <c r="T17" s="54" t="s">
        <v>306</v>
      </c>
      <c r="U17" s="16"/>
      <c r="V17" s="16" t="s">
        <v>37</v>
      </c>
      <c r="W17" s="16"/>
      <c r="X17" s="17" t="s">
        <v>412</v>
      </c>
    </row>
    <row r="18" spans="1:24" s="2" customFormat="1" ht="24.95" customHeight="1">
      <c r="A18" s="16" t="s">
        <v>55</v>
      </c>
      <c r="B18" s="16" t="s">
        <v>56</v>
      </c>
      <c r="C18" s="16" t="s">
        <v>30</v>
      </c>
      <c r="D18" s="16"/>
      <c r="E18" s="20" t="s">
        <v>360</v>
      </c>
      <c r="F18" s="37" t="s">
        <v>336</v>
      </c>
      <c r="G18" s="16"/>
      <c r="H18" s="16"/>
      <c r="I18" s="16"/>
      <c r="J18" s="16"/>
      <c r="K18" s="16"/>
      <c r="L18" s="16"/>
      <c r="M18" s="34"/>
      <c r="N18" s="35"/>
      <c r="O18" s="36"/>
      <c r="P18" s="35" t="s">
        <v>337</v>
      </c>
      <c r="Q18" s="35"/>
      <c r="R18" s="16" t="s">
        <v>29</v>
      </c>
      <c r="S18" s="16"/>
      <c r="T18" s="54" t="s">
        <v>306</v>
      </c>
      <c r="U18" s="16"/>
      <c r="V18" s="16" t="s">
        <v>37</v>
      </c>
      <c r="W18" s="16"/>
      <c r="X18" s="17" t="s">
        <v>413</v>
      </c>
    </row>
    <row r="19" spans="1:24" s="2" customFormat="1" ht="24.95" customHeight="1">
      <c r="A19" s="16" t="s">
        <v>55</v>
      </c>
      <c r="B19" s="16" t="s">
        <v>56</v>
      </c>
      <c r="C19" s="16" t="s">
        <v>30</v>
      </c>
      <c r="D19" s="16"/>
      <c r="E19" s="20" t="s">
        <v>354</v>
      </c>
      <c r="F19" s="37" t="s">
        <v>338</v>
      </c>
      <c r="G19" s="16"/>
      <c r="H19" s="16"/>
      <c r="I19" s="16"/>
      <c r="J19" s="16"/>
      <c r="K19" s="16"/>
      <c r="L19" s="16"/>
      <c r="M19" s="34"/>
      <c r="N19" s="35"/>
      <c r="O19" s="36"/>
      <c r="P19" s="35" t="s">
        <v>339</v>
      </c>
      <c r="Q19" s="35"/>
      <c r="R19" s="16" t="s">
        <v>29</v>
      </c>
      <c r="S19" s="16"/>
      <c r="T19" s="54" t="s">
        <v>306</v>
      </c>
      <c r="U19" s="16"/>
      <c r="V19" s="16" t="s">
        <v>37</v>
      </c>
      <c r="W19" s="16"/>
      <c r="X19" s="17" t="s">
        <v>404</v>
      </c>
    </row>
    <row r="20" spans="1:24" s="2" customFormat="1" ht="24.95" customHeight="1">
      <c r="A20" s="16" t="s">
        <v>55</v>
      </c>
      <c r="B20" s="16" t="s">
        <v>56</v>
      </c>
      <c r="C20" s="16" t="s">
        <v>77</v>
      </c>
      <c r="D20" s="16"/>
      <c r="E20" s="20" t="s">
        <v>350</v>
      </c>
      <c r="F20" s="37" t="s">
        <v>340</v>
      </c>
      <c r="G20" s="16"/>
      <c r="H20" s="16"/>
      <c r="I20" s="16"/>
      <c r="J20" s="16"/>
      <c r="K20" s="16"/>
      <c r="L20" s="16"/>
      <c r="M20" s="34"/>
      <c r="N20" s="35"/>
      <c r="O20" s="36"/>
      <c r="P20" s="35" t="s">
        <v>341</v>
      </c>
      <c r="Q20" s="35"/>
      <c r="R20" s="16" t="s">
        <v>29</v>
      </c>
      <c r="S20" s="16"/>
      <c r="T20" s="54" t="s">
        <v>306</v>
      </c>
      <c r="U20" s="16"/>
      <c r="V20" s="16" t="s">
        <v>37</v>
      </c>
      <c r="W20" s="16"/>
      <c r="X20" s="17" t="s">
        <v>414</v>
      </c>
    </row>
    <row r="21" spans="1:24" s="2" customFormat="1" ht="24.95" customHeight="1">
      <c r="A21" s="16" t="s">
        <v>55</v>
      </c>
      <c r="B21" s="16" t="s">
        <v>56</v>
      </c>
      <c r="C21" s="16" t="s">
        <v>71</v>
      </c>
      <c r="D21" s="16"/>
      <c r="E21" s="20" t="s">
        <v>352</v>
      </c>
      <c r="F21" s="37" t="s">
        <v>342</v>
      </c>
      <c r="G21" s="16"/>
      <c r="H21" s="16"/>
      <c r="I21" s="16"/>
      <c r="J21" s="16"/>
      <c r="K21" s="16"/>
      <c r="L21" s="16"/>
      <c r="M21" s="34"/>
      <c r="N21" s="35"/>
      <c r="O21" s="36"/>
      <c r="P21" s="35" t="s">
        <v>343</v>
      </c>
      <c r="Q21" s="35"/>
      <c r="R21" s="16" t="s">
        <v>29</v>
      </c>
      <c r="S21" s="16"/>
      <c r="T21" s="54" t="s">
        <v>306</v>
      </c>
      <c r="U21" s="16"/>
      <c r="V21" s="16" t="s">
        <v>37</v>
      </c>
      <c r="W21" s="16"/>
      <c r="X21" s="17" t="s">
        <v>401</v>
      </c>
    </row>
    <row r="22" spans="1:24" s="2" customFormat="1" ht="24.95" customHeight="1">
      <c r="A22" s="16" t="s">
        <v>55</v>
      </c>
      <c r="B22" s="16" t="s">
        <v>56</v>
      </c>
      <c r="C22" s="16" t="s">
        <v>32</v>
      </c>
      <c r="D22" s="16"/>
      <c r="E22" s="20" t="s">
        <v>355</v>
      </c>
      <c r="F22" s="37" t="s">
        <v>344</v>
      </c>
      <c r="G22" s="16"/>
      <c r="H22" s="16"/>
      <c r="I22" s="16"/>
      <c r="J22" s="16"/>
      <c r="K22" s="16"/>
      <c r="L22" s="16"/>
      <c r="M22" s="34"/>
      <c r="N22" s="35"/>
      <c r="O22" s="36"/>
      <c r="P22" s="35" t="s">
        <v>345</v>
      </c>
      <c r="Q22" s="35"/>
      <c r="R22" s="16" t="s">
        <v>29</v>
      </c>
      <c r="S22" s="16"/>
      <c r="T22" s="54" t="s">
        <v>306</v>
      </c>
      <c r="U22" s="16"/>
      <c r="V22" s="16" t="s">
        <v>37</v>
      </c>
      <c r="W22" s="16"/>
      <c r="X22" s="17" t="s">
        <v>415</v>
      </c>
    </row>
    <row r="23" spans="1:24" s="2" customFormat="1" ht="24.95" customHeight="1">
      <c r="A23" s="16" t="s">
        <v>55</v>
      </c>
      <c r="B23" s="16" t="s">
        <v>56</v>
      </c>
      <c r="C23" s="16" t="s">
        <v>57</v>
      </c>
      <c r="D23" s="16"/>
      <c r="E23" s="20" t="s">
        <v>358</v>
      </c>
      <c r="F23" s="37" t="s">
        <v>346</v>
      </c>
      <c r="G23" s="16"/>
      <c r="H23" s="16"/>
      <c r="I23" s="16"/>
      <c r="J23" s="16"/>
      <c r="K23" s="16"/>
      <c r="L23" s="16"/>
      <c r="M23" s="34"/>
      <c r="N23" s="35"/>
      <c r="O23" s="36"/>
      <c r="P23" s="35" t="s">
        <v>347</v>
      </c>
      <c r="Q23" s="35"/>
      <c r="R23" s="16" t="s">
        <v>33</v>
      </c>
      <c r="S23" s="16"/>
      <c r="T23" s="54" t="s">
        <v>306</v>
      </c>
      <c r="U23" s="16"/>
      <c r="V23" s="16" t="s">
        <v>37</v>
      </c>
      <c r="W23" s="16"/>
      <c r="X23" s="17" t="s">
        <v>416</v>
      </c>
    </row>
    <row r="24" spans="1:24" ht="24.95" customHeight="1">
      <c r="A24" s="16" t="s">
        <v>55</v>
      </c>
      <c r="B24" s="16" t="s">
        <v>56</v>
      </c>
      <c r="C24" s="16" t="s">
        <v>57</v>
      </c>
      <c r="D24" s="16"/>
      <c r="E24" s="16" t="s">
        <v>58</v>
      </c>
      <c r="F24" s="37" t="s">
        <v>59</v>
      </c>
      <c r="G24" s="16"/>
      <c r="H24" s="16">
        <v>75</v>
      </c>
      <c r="I24" s="16">
        <v>72</v>
      </c>
      <c r="J24" s="16">
        <v>114</v>
      </c>
      <c r="K24" s="16">
        <v>105</v>
      </c>
      <c r="L24" s="16">
        <v>366</v>
      </c>
      <c r="M24" s="34">
        <v>67.5</v>
      </c>
      <c r="N24" s="35">
        <v>89.8461538461538</v>
      </c>
      <c r="O24" s="36">
        <v>81</v>
      </c>
      <c r="P24" s="35">
        <f aca="true" t="shared" si="0" ref="P24:P70">M24*1.5+N24*3+O24*0.5</f>
        <v>411.2884615384614</v>
      </c>
      <c r="Q24" s="35">
        <f aca="true" t="shared" si="1" ref="Q24:Q70">(L24+P24)*0.5</f>
        <v>388.6442307692307</v>
      </c>
      <c r="R24" s="16" t="s">
        <v>29</v>
      </c>
      <c r="S24" s="16">
        <v>1</v>
      </c>
      <c r="T24" s="54" t="s">
        <v>417</v>
      </c>
      <c r="U24" s="16"/>
      <c r="V24" s="16" t="s">
        <v>50</v>
      </c>
      <c r="W24" s="16" t="s">
        <v>34</v>
      </c>
      <c r="X24" s="17"/>
    </row>
    <row r="25" spans="1:24" ht="24.95" customHeight="1">
      <c r="A25" s="16" t="s">
        <v>55</v>
      </c>
      <c r="B25" s="16" t="s">
        <v>56</v>
      </c>
      <c r="C25" s="16" t="s">
        <v>32</v>
      </c>
      <c r="D25" s="16"/>
      <c r="E25" s="16" t="s">
        <v>60</v>
      </c>
      <c r="F25" s="37" t="s">
        <v>61</v>
      </c>
      <c r="G25" s="16"/>
      <c r="H25" s="16">
        <v>67</v>
      </c>
      <c r="I25" s="16">
        <v>64</v>
      </c>
      <c r="J25" s="16">
        <v>121</v>
      </c>
      <c r="K25" s="16">
        <v>108</v>
      </c>
      <c r="L25" s="16">
        <v>360</v>
      </c>
      <c r="M25" s="34">
        <v>80</v>
      </c>
      <c r="N25" s="35">
        <v>89.3636363636364</v>
      </c>
      <c r="O25" s="36">
        <v>45</v>
      </c>
      <c r="P25" s="35">
        <f t="shared" si="0"/>
        <v>410.59090909090924</v>
      </c>
      <c r="Q25" s="35">
        <f t="shared" si="1"/>
        <v>385.2954545454546</v>
      </c>
      <c r="R25" s="16" t="s">
        <v>29</v>
      </c>
      <c r="S25" s="16">
        <v>2</v>
      </c>
      <c r="T25" s="54" t="s">
        <v>417</v>
      </c>
      <c r="U25" s="16"/>
      <c r="V25" s="16" t="s">
        <v>53</v>
      </c>
      <c r="W25" s="16" t="s">
        <v>34</v>
      </c>
      <c r="X25" s="17"/>
    </row>
    <row r="26" spans="1:24" ht="24.95" customHeight="1">
      <c r="A26" s="16" t="s">
        <v>55</v>
      </c>
      <c r="B26" s="16" t="s">
        <v>56</v>
      </c>
      <c r="C26" s="16" t="s">
        <v>62</v>
      </c>
      <c r="D26" s="16"/>
      <c r="E26" s="16" t="s">
        <v>63</v>
      </c>
      <c r="F26" s="37" t="s">
        <v>64</v>
      </c>
      <c r="G26" s="16"/>
      <c r="H26" s="16">
        <v>74</v>
      </c>
      <c r="I26" s="16">
        <v>57</v>
      </c>
      <c r="J26" s="16">
        <v>133</v>
      </c>
      <c r="K26" s="16">
        <v>105</v>
      </c>
      <c r="L26" s="16">
        <v>369</v>
      </c>
      <c r="M26" s="34">
        <v>91.5</v>
      </c>
      <c r="N26" s="35">
        <v>81.9090909090909</v>
      </c>
      <c r="O26" s="36">
        <v>37</v>
      </c>
      <c r="P26" s="35">
        <f t="shared" si="0"/>
        <v>401.47727272727275</v>
      </c>
      <c r="Q26" s="35">
        <f t="shared" si="1"/>
        <v>385.2386363636364</v>
      </c>
      <c r="R26" s="16" t="s">
        <v>29</v>
      </c>
      <c r="S26" s="16">
        <v>3</v>
      </c>
      <c r="T26" s="54" t="s">
        <v>417</v>
      </c>
      <c r="U26" s="16"/>
      <c r="V26" s="16" t="s">
        <v>65</v>
      </c>
      <c r="W26" s="16" t="s">
        <v>34</v>
      </c>
      <c r="X26" s="17"/>
    </row>
    <row r="27" spans="1:24" ht="24.95" customHeight="1">
      <c r="A27" s="16" t="s">
        <v>55</v>
      </c>
      <c r="B27" s="16" t="s">
        <v>56</v>
      </c>
      <c r="C27" s="16" t="s">
        <v>66</v>
      </c>
      <c r="D27" s="16"/>
      <c r="E27" s="16" t="s">
        <v>67</v>
      </c>
      <c r="F27" s="37" t="s">
        <v>68</v>
      </c>
      <c r="G27" s="16"/>
      <c r="H27" s="16">
        <v>72</v>
      </c>
      <c r="I27" s="16">
        <v>67</v>
      </c>
      <c r="J27" s="16">
        <v>111</v>
      </c>
      <c r="K27" s="16">
        <v>89</v>
      </c>
      <c r="L27" s="16">
        <v>339</v>
      </c>
      <c r="M27" s="34">
        <v>94</v>
      </c>
      <c r="N27" s="35">
        <v>88.5384615384615</v>
      </c>
      <c r="O27" s="36">
        <v>41</v>
      </c>
      <c r="P27" s="35">
        <f t="shared" si="0"/>
        <v>427.1153846153845</v>
      </c>
      <c r="Q27" s="35">
        <f t="shared" si="1"/>
        <v>383.05769230769226</v>
      </c>
      <c r="R27" s="16" t="s">
        <v>29</v>
      </c>
      <c r="S27" s="16">
        <v>4</v>
      </c>
      <c r="T27" s="54" t="s">
        <v>417</v>
      </c>
      <c r="U27" s="16"/>
      <c r="V27" s="16" t="s">
        <v>65</v>
      </c>
      <c r="W27" s="16" t="s">
        <v>34</v>
      </c>
      <c r="X27" s="17"/>
    </row>
    <row r="28" spans="1:24" ht="24.95" customHeight="1">
      <c r="A28" s="16" t="s">
        <v>55</v>
      </c>
      <c r="B28" s="16" t="s">
        <v>56</v>
      </c>
      <c r="C28" s="16" t="s">
        <v>28</v>
      </c>
      <c r="D28" s="16"/>
      <c r="E28" s="16" t="s">
        <v>69</v>
      </c>
      <c r="F28" s="37" t="s">
        <v>70</v>
      </c>
      <c r="G28" s="16"/>
      <c r="H28" s="16">
        <v>73</v>
      </c>
      <c r="I28" s="16">
        <v>50</v>
      </c>
      <c r="J28" s="16">
        <v>129</v>
      </c>
      <c r="K28" s="16">
        <v>107</v>
      </c>
      <c r="L28" s="16">
        <v>359</v>
      </c>
      <c r="M28" s="34">
        <v>71.5</v>
      </c>
      <c r="N28" s="35">
        <v>85.9230769230769</v>
      </c>
      <c r="O28" s="36">
        <v>61</v>
      </c>
      <c r="P28" s="35">
        <f t="shared" si="0"/>
        <v>395.5192307692307</v>
      </c>
      <c r="Q28" s="35">
        <f t="shared" si="1"/>
        <v>377.25961538461536</v>
      </c>
      <c r="R28" s="16" t="s">
        <v>29</v>
      </c>
      <c r="S28" s="16">
        <v>5</v>
      </c>
      <c r="T28" s="54" t="s">
        <v>417</v>
      </c>
      <c r="U28" s="16"/>
      <c r="V28" s="16" t="s">
        <v>47</v>
      </c>
      <c r="W28" s="16" t="s">
        <v>34</v>
      </c>
      <c r="X28" s="17"/>
    </row>
    <row r="29" spans="1:24" ht="24.95" customHeight="1">
      <c r="A29" s="16" t="s">
        <v>55</v>
      </c>
      <c r="B29" s="16" t="s">
        <v>56</v>
      </c>
      <c r="C29" s="16" t="s">
        <v>71</v>
      </c>
      <c r="D29" s="16"/>
      <c r="E29" s="16" t="s">
        <v>72</v>
      </c>
      <c r="F29" s="37" t="s">
        <v>73</v>
      </c>
      <c r="G29" s="16"/>
      <c r="H29" s="16">
        <v>67</v>
      </c>
      <c r="I29" s="16">
        <v>53</v>
      </c>
      <c r="J29" s="16">
        <v>108</v>
      </c>
      <c r="K29" s="16">
        <v>106</v>
      </c>
      <c r="L29" s="16">
        <v>334</v>
      </c>
      <c r="M29" s="34">
        <v>77</v>
      </c>
      <c r="N29" s="35">
        <v>87.7692307692308</v>
      </c>
      <c r="O29" s="36">
        <v>68</v>
      </c>
      <c r="P29" s="35">
        <f t="shared" si="0"/>
        <v>412.8076923076924</v>
      </c>
      <c r="Q29" s="35">
        <f t="shared" si="1"/>
        <v>373.4038461538462</v>
      </c>
      <c r="R29" s="16" t="s">
        <v>29</v>
      </c>
      <c r="S29" s="16">
        <v>6</v>
      </c>
      <c r="T29" s="54" t="s">
        <v>417</v>
      </c>
      <c r="U29" s="16"/>
      <c r="V29" s="16" t="s">
        <v>41</v>
      </c>
      <c r="W29" s="16" t="s">
        <v>34</v>
      </c>
      <c r="X29" s="17"/>
    </row>
    <row r="30" spans="1:24" ht="24.95" customHeight="1">
      <c r="A30" s="16" t="s">
        <v>55</v>
      </c>
      <c r="B30" s="16" t="s">
        <v>56</v>
      </c>
      <c r="C30" s="16" t="s">
        <v>74</v>
      </c>
      <c r="D30" s="16"/>
      <c r="E30" s="16" t="s">
        <v>75</v>
      </c>
      <c r="F30" s="37" t="s">
        <v>76</v>
      </c>
      <c r="G30" s="16"/>
      <c r="H30" s="16">
        <v>76</v>
      </c>
      <c r="I30" s="16">
        <v>52</v>
      </c>
      <c r="J30" s="16">
        <v>127</v>
      </c>
      <c r="K30" s="16">
        <v>104</v>
      </c>
      <c r="L30" s="16">
        <v>359</v>
      </c>
      <c r="M30" s="34">
        <v>65.5</v>
      </c>
      <c r="N30" s="35">
        <v>87.1538461538462</v>
      </c>
      <c r="O30" s="36">
        <v>42</v>
      </c>
      <c r="P30" s="35">
        <f t="shared" si="0"/>
        <v>380.7115384615386</v>
      </c>
      <c r="Q30" s="35">
        <f t="shared" si="1"/>
        <v>369.8557692307693</v>
      </c>
      <c r="R30" s="16" t="s">
        <v>33</v>
      </c>
      <c r="S30" s="16">
        <v>7</v>
      </c>
      <c r="T30" s="54" t="s">
        <v>417</v>
      </c>
      <c r="U30" s="16"/>
      <c r="V30" s="16" t="s">
        <v>43</v>
      </c>
      <c r="W30" s="16" t="s">
        <v>34</v>
      </c>
      <c r="X30" s="17"/>
    </row>
    <row r="31" spans="1:24" s="6" customFormat="1" ht="24.95" customHeight="1">
      <c r="A31" s="16" t="s">
        <v>55</v>
      </c>
      <c r="B31" s="16" t="s">
        <v>56</v>
      </c>
      <c r="C31" s="16" t="s">
        <v>77</v>
      </c>
      <c r="D31" s="16"/>
      <c r="E31" s="16" t="s">
        <v>78</v>
      </c>
      <c r="F31" s="37" t="s">
        <v>79</v>
      </c>
      <c r="G31" s="16"/>
      <c r="H31" s="16">
        <v>58</v>
      </c>
      <c r="I31" s="16">
        <v>52</v>
      </c>
      <c r="J31" s="16">
        <v>93</v>
      </c>
      <c r="K31" s="16">
        <v>99</v>
      </c>
      <c r="L31" s="16">
        <v>302</v>
      </c>
      <c r="M31" s="34">
        <v>92.5</v>
      </c>
      <c r="N31" s="35">
        <v>86.6923076923077</v>
      </c>
      <c r="O31" s="36">
        <v>72</v>
      </c>
      <c r="P31" s="35">
        <f t="shared" si="0"/>
        <v>434.8269230769231</v>
      </c>
      <c r="Q31" s="35">
        <f t="shared" si="1"/>
        <v>368.41346153846155</v>
      </c>
      <c r="R31" s="16" t="s">
        <v>29</v>
      </c>
      <c r="S31" s="16">
        <v>8</v>
      </c>
      <c r="T31" s="54" t="s">
        <v>417</v>
      </c>
      <c r="U31" s="16"/>
      <c r="V31" s="16" t="s">
        <v>80</v>
      </c>
      <c r="W31" s="16" t="s">
        <v>34</v>
      </c>
      <c r="X31" s="17"/>
    </row>
    <row r="32" spans="1:24" ht="24.95" customHeight="1">
      <c r="A32" s="16" t="s">
        <v>55</v>
      </c>
      <c r="B32" s="16" t="s">
        <v>56</v>
      </c>
      <c r="C32" s="16" t="s">
        <v>81</v>
      </c>
      <c r="D32" s="16"/>
      <c r="E32" s="16" t="s">
        <v>82</v>
      </c>
      <c r="F32" s="37" t="s">
        <v>83</v>
      </c>
      <c r="G32" s="16"/>
      <c r="H32" s="16">
        <v>76</v>
      </c>
      <c r="I32" s="16">
        <v>59</v>
      </c>
      <c r="J32" s="16">
        <v>97</v>
      </c>
      <c r="K32" s="16">
        <v>97</v>
      </c>
      <c r="L32" s="16">
        <v>329</v>
      </c>
      <c r="M32" s="34">
        <v>83.5</v>
      </c>
      <c r="N32" s="35">
        <v>85.4545454545455</v>
      </c>
      <c r="O32" s="36">
        <v>41</v>
      </c>
      <c r="P32" s="35">
        <f t="shared" si="0"/>
        <v>402.1136363636365</v>
      </c>
      <c r="Q32" s="35">
        <f t="shared" si="1"/>
        <v>365.55681818181824</v>
      </c>
      <c r="R32" s="16" t="s">
        <v>29</v>
      </c>
      <c r="S32" s="16">
        <v>9</v>
      </c>
      <c r="T32" s="54" t="s">
        <v>417</v>
      </c>
      <c r="U32" s="16"/>
      <c r="V32" s="16" t="s">
        <v>84</v>
      </c>
      <c r="W32" s="16" t="s">
        <v>34</v>
      </c>
      <c r="X32" s="17"/>
    </row>
    <row r="33" spans="1:24" ht="24.95" customHeight="1">
      <c r="A33" s="16" t="s">
        <v>55</v>
      </c>
      <c r="B33" s="16" t="s">
        <v>56</v>
      </c>
      <c r="C33" s="16" t="s">
        <v>85</v>
      </c>
      <c r="D33" s="16"/>
      <c r="E33" s="16" t="s">
        <v>86</v>
      </c>
      <c r="F33" s="37" t="s">
        <v>87</v>
      </c>
      <c r="G33" s="16"/>
      <c r="H33" s="16">
        <v>64</v>
      </c>
      <c r="I33" s="16">
        <v>64</v>
      </c>
      <c r="J33" s="16">
        <v>104</v>
      </c>
      <c r="K33" s="16">
        <v>92</v>
      </c>
      <c r="L33" s="16">
        <v>324</v>
      </c>
      <c r="M33" s="34">
        <v>89.5</v>
      </c>
      <c r="N33" s="35">
        <v>83.1666666666667</v>
      </c>
      <c r="O33" s="36">
        <v>46</v>
      </c>
      <c r="P33" s="35">
        <f t="shared" si="0"/>
        <v>406.7500000000001</v>
      </c>
      <c r="Q33" s="35">
        <f t="shared" si="1"/>
        <v>365.37500000000006</v>
      </c>
      <c r="R33" s="16" t="s">
        <v>33</v>
      </c>
      <c r="S33" s="16">
        <v>10</v>
      </c>
      <c r="T33" s="54" t="s">
        <v>417</v>
      </c>
      <c r="U33" s="16"/>
      <c r="V33" s="16" t="s">
        <v>41</v>
      </c>
      <c r="W33" s="16" t="s">
        <v>34</v>
      </c>
      <c r="X33" s="17"/>
    </row>
    <row r="34" spans="1:24" ht="24.95" customHeight="1">
      <c r="A34" s="16" t="s">
        <v>55</v>
      </c>
      <c r="B34" s="16" t="s">
        <v>56</v>
      </c>
      <c r="C34" s="16" t="s">
        <v>66</v>
      </c>
      <c r="D34" s="16"/>
      <c r="E34" s="16" t="s">
        <v>88</v>
      </c>
      <c r="F34" s="37" t="s">
        <v>89</v>
      </c>
      <c r="G34" s="16"/>
      <c r="H34" s="16">
        <v>71</v>
      </c>
      <c r="I34" s="16">
        <v>55</v>
      </c>
      <c r="J34" s="16">
        <v>110</v>
      </c>
      <c r="K34" s="16">
        <v>96</v>
      </c>
      <c r="L34" s="16">
        <v>332</v>
      </c>
      <c r="M34" s="34">
        <v>87</v>
      </c>
      <c r="N34" s="35">
        <v>84.3846153846154</v>
      </c>
      <c r="O34" s="36">
        <v>27</v>
      </c>
      <c r="P34" s="35">
        <f t="shared" si="0"/>
        <v>397.1538461538462</v>
      </c>
      <c r="Q34" s="35">
        <f t="shared" si="1"/>
        <v>364.5769230769231</v>
      </c>
      <c r="R34" s="16" t="s">
        <v>33</v>
      </c>
      <c r="S34" s="16">
        <v>11</v>
      </c>
      <c r="T34" s="54" t="s">
        <v>417</v>
      </c>
      <c r="U34" s="16"/>
      <c r="V34" s="16" t="s">
        <v>40</v>
      </c>
      <c r="W34" s="16" t="s">
        <v>34</v>
      </c>
      <c r="X34" s="17"/>
    </row>
    <row r="35" spans="1:24" ht="24.95" customHeight="1">
      <c r="A35" s="16" t="s">
        <v>55</v>
      </c>
      <c r="B35" s="16" t="s">
        <v>56</v>
      </c>
      <c r="C35" s="16" t="s">
        <v>57</v>
      </c>
      <c r="D35" s="16"/>
      <c r="E35" s="16" t="s">
        <v>90</v>
      </c>
      <c r="F35" s="37" t="s">
        <v>91</v>
      </c>
      <c r="G35" s="16"/>
      <c r="H35" s="16">
        <v>67</v>
      </c>
      <c r="I35" s="16">
        <v>50</v>
      </c>
      <c r="J35" s="16">
        <v>139</v>
      </c>
      <c r="K35" s="16">
        <v>105</v>
      </c>
      <c r="L35" s="16">
        <v>361</v>
      </c>
      <c r="M35" s="34">
        <v>68</v>
      </c>
      <c r="N35" s="35">
        <v>82.9</v>
      </c>
      <c r="O35" s="36">
        <v>34</v>
      </c>
      <c r="P35" s="35">
        <f t="shared" si="0"/>
        <v>367.70000000000005</v>
      </c>
      <c r="Q35" s="35">
        <f t="shared" si="1"/>
        <v>364.35</v>
      </c>
      <c r="R35" s="16" t="s">
        <v>29</v>
      </c>
      <c r="S35" s="16">
        <v>12</v>
      </c>
      <c r="T35" s="54" t="s">
        <v>417</v>
      </c>
      <c r="U35" s="16"/>
      <c r="V35" s="16" t="s">
        <v>53</v>
      </c>
      <c r="W35" s="16" t="s">
        <v>34</v>
      </c>
      <c r="X35" s="17"/>
    </row>
    <row r="36" spans="1:24" ht="24.95" customHeight="1">
      <c r="A36" s="16" t="s">
        <v>55</v>
      </c>
      <c r="B36" s="16" t="s">
        <v>56</v>
      </c>
      <c r="C36" s="16" t="s">
        <v>71</v>
      </c>
      <c r="D36" s="16"/>
      <c r="E36" s="16" t="s">
        <v>92</v>
      </c>
      <c r="F36" s="37" t="s">
        <v>93</v>
      </c>
      <c r="G36" s="16"/>
      <c r="H36" s="16">
        <v>61</v>
      </c>
      <c r="I36" s="16">
        <v>66</v>
      </c>
      <c r="J36" s="16">
        <v>119</v>
      </c>
      <c r="K36" s="16">
        <v>86</v>
      </c>
      <c r="L36" s="16">
        <v>332</v>
      </c>
      <c r="M36" s="34">
        <v>78</v>
      </c>
      <c r="N36" s="35">
        <v>88.6153846153846</v>
      </c>
      <c r="O36" s="36">
        <v>27</v>
      </c>
      <c r="P36" s="35">
        <f t="shared" si="0"/>
        <v>396.3461538461538</v>
      </c>
      <c r="Q36" s="35">
        <f t="shared" si="1"/>
        <v>364.1730769230769</v>
      </c>
      <c r="R36" s="16" t="s">
        <v>33</v>
      </c>
      <c r="S36" s="16">
        <v>13</v>
      </c>
      <c r="T36" s="54" t="s">
        <v>417</v>
      </c>
      <c r="U36" s="16"/>
      <c r="V36" s="16" t="s">
        <v>39</v>
      </c>
      <c r="W36" s="16" t="s">
        <v>34</v>
      </c>
      <c r="X36" s="17"/>
    </row>
    <row r="37" spans="1:24" ht="24.95" customHeight="1">
      <c r="A37" s="16" t="s">
        <v>55</v>
      </c>
      <c r="B37" s="16" t="s">
        <v>56</v>
      </c>
      <c r="C37" s="16" t="s">
        <v>94</v>
      </c>
      <c r="D37" s="16"/>
      <c r="E37" s="16" t="s">
        <v>95</v>
      </c>
      <c r="F37" s="37" t="s">
        <v>96</v>
      </c>
      <c r="G37" s="16"/>
      <c r="H37" s="16">
        <v>71</v>
      </c>
      <c r="I37" s="16">
        <v>49</v>
      </c>
      <c r="J37" s="16">
        <v>99</v>
      </c>
      <c r="K37" s="16">
        <v>102</v>
      </c>
      <c r="L37" s="16">
        <v>321</v>
      </c>
      <c r="M37" s="34">
        <v>79.5</v>
      </c>
      <c r="N37" s="35">
        <v>86.7</v>
      </c>
      <c r="O37" s="36">
        <v>54</v>
      </c>
      <c r="P37" s="35">
        <f t="shared" si="0"/>
        <v>406.35</v>
      </c>
      <c r="Q37" s="35">
        <f t="shared" si="1"/>
        <v>363.675</v>
      </c>
      <c r="R37" s="16" t="s">
        <v>29</v>
      </c>
      <c r="S37" s="16">
        <v>14</v>
      </c>
      <c r="T37" s="54" t="s">
        <v>417</v>
      </c>
      <c r="U37" s="16"/>
      <c r="V37" s="16" t="s">
        <v>46</v>
      </c>
      <c r="W37" s="16" t="s">
        <v>34</v>
      </c>
      <c r="X37" s="17"/>
    </row>
    <row r="38" spans="1:24" ht="24.95" customHeight="1">
      <c r="A38" s="16" t="s">
        <v>55</v>
      </c>
      <c r="B38" s="16" t="s">
        <v>56</v>
      </c>
      <c r="C38" s="16" t="s">
        <v>30</v>
      </c>
      <c r="D38" s="16" t="s">
        <v>34</v>
      </c>
      <c r="E38" s="16" t="s">
        <v>97</v>
      </c>
      <c r="F38" s="37" t="s">
        <v>98</v>
      </c>
      <c r="G38" s="16"/>
      <c r="H38" s="16">
        <v>72</v>
      </c>
      <c r="I38" s="16">
        <v>60</v>
      </c>
      <c r="J38" s="16">
        <v>118</v>
      </c>
      <c r="K38" s="16">
        <v>90</v>
      </c>
      <c r="L38" s="16">
        <v>340</v>
      </c>
      <c r="M38" s="34">
        <v>85</v>
      </c>
      <c r="N38" s="35">
        <v>79.6153846153846</v>
      </c>
      <c r="O38" s="36">
        <v>38</v>
      </c>
      <c r="P38" s="35">
        <f t="shared" si="0"/>
        <v>385.3461538461538</v>
      </c>
      <c r="Q38" s="35">
        <f t="shared" si="1"/>
        <v>362.6730769230769</v>
      </c>
      <c r="R38" s="16" t="s">
        <v>29</v>
      </c>
      <c r="S38" s="16">
        <v>15</v>
      </c>
      <c r="T38" s="54" t="s">
        <v>417</v>
      </c>
      <c r="U38" s="16"/>
      <c r="V38" s="16" t="s">
        <v>65</v>
      </c>
      <c r="W38" s="16" t="s">
        <v>34</v>
      </c>
      <c r="X38" s="17"/>
    </row>
    <row r="39" spans="1:24" ht="24.95" customHeight="1">
      <c r="A39" s="16" t="s">
        <v>55</v>
      </c>
      <c r="B39" s="16" t="s">
        <v>56</v>
      </c>
      <c r="C39" s="16" t="s">
        <v>99</v>
      </c>
      <c r="D39" s="16"/>
      <c r="E39" s="16" t="s">
        <v>100</v>
      </c>
      <c r="F39" s="37" t="s">
        <v>418</v>
      </c>
      <c r="G39" s="16"/>
      <c r="H39" s="16">
        <v>67</v>
      </c>
      <c r="I39" s="16">
        <v>52</v>
      </c>
      <c r="J39" s="16">
        <v>111</v>
      </c>
      <c r="K39" s="16">
        <v>88</v>
      </c>
      <c r="L39" s="16">
        <v>318</v>
      </c>
      <c r="M39" s="34">
        <v>76</v>
      </c>
      <c r="N39" s="35">
        <v>88.2307692307692</v>
      </c>
      <c r="O39" s="36">
        <v>49</v>
      </c>
      <c r="P39" s="35">
        <f t="shared" si="0"/>
        <v>403.1923076923076</v>
      </c>
      <c r="Q39" s="35">
        <f t="shared" si="1"/>
        <v>360.5961538461538</v>
      </c>
      <c r="R39" s="16" t="s">
        <v>33</v>
      </c>
      <c r="S39" s="16">
        <v>16</v>
      </c>
      <c r="T39" s="54" t="s">
        <v>417</v>
      </c>
      <c r="U39" s="16"/>
      <c r="V39" s="16" t="s">
        <v>37</v>
      </c>
      <c r="W39" s="16"/>
      <c r="X39" s="17"/>
    </row>
    <row r="40" spans="1:24" ht="24.95" customHeight="1">
      <c r="A40" s="16" t="s">
        <v>55</v>
      </c>
      <c r="B40" s="16" t="s">
        <v>56</v>
      </c>
      <c r="C40" s="16" t="s">
        <v>81</v>
      </c>
      <c r="D40" s="16"/>
      <c r="E40" s="16" t="s">
        <v>101</v>
      </c>
      <c r="F40" s="37" t="s">
        <v>102</v>
      </c>
      <c r="G40" s="16"/>
      <c r="H40" s="16">
        <v>71</v>
      </c>
      <c r="I40" s="16">
        <v>57</v>
      </c>
      <c r="J40" s="16">
        <v>95</v>
      </c>
      <c r="K40" s="16">
        <v>96</v>
      </c>
      <c r="L40" s="16">
        <v>319</v>
      </c>
      <c r="M40" s="34">
        <v>80.5</v>
      </c>
      <c r="N40" s="35">
        <v>85.5384615384615</v>
      </c>
      <c r="O40" s="36">
        <v>45</v>
      </c>
      <c r="P40" s="35">
        <f t="shared" si="0"/>
        <v>399.8653846153845</v>
      </c>
      <c r="Q40" s="35">
        <f t="shared" si="1"/>
        <v>359.43269230769226</v>
      </c>
      <c r="R40" s="16" t="s">
        <v>33</v>
      </c>
      <c r="S40" s="16">
        <v>17</v>
      </c>
      <c r="T40" s="54" t="s">
        <v>417</v>
      </c>
      <c r="U40" s="16"/>
      <c r="V40" s="16" t="s">
        <v>37</v>
      </c>
      <c r="W40" s="16"/>
      <c r="X40" s="17"/>
    </row>
    <row r="41" spans="1:24" ht="24.95" customHeight="1">
      <c r="A41" s="16" t="s">
        <v>55</v>
      </c>
      <c r="B41" s="16" t="s">
        <v>56</v>
      </c>
      <c r="C41" s="16" t="s">
        <v>74</v>
      </c>
      <c r="D41" s="16"/>
      <c r="E41" s="16" t="s">
        <v>103</v>
      </c>
      <c r="F41" s="37" t="s">
        <v>104</v>
      </c>
      <c r="G41" s="16"/>
      <c r="H41" s="16">
        <v>68</v>
      </c>
      <c r="I41" s="16">
        <v>48</v>
      </c>
      <c r="J41" s="16">
        <v>106</v>
      </c>
      <c r="K41" s="16">
        <v>98</v>
      </c>
      <c r="L41" s="16">
        <v>320</v>
      </c>
      <c r="M41" s="34">
        <v>79</v>
      </c>
      <c r="N41" s="35">
        <v>83.6923076923077</v>
      </c>
      <c r="O41" s="36">
        <v>53</v>
      </c>
      <c r="P41" s="35">
        <f t="shared" si="0"/>
        <v>396.0769230769231</v>
      </c>
      <c r="Q41" s="35">
        <f t="shared" si="1"/>
        <v>358.03846153846155</v>
      </c>
      <c r="R41" s="16" t="s">
        <v>29</v>
      </c>
      <c r="S41" s="16">
        <v>18</v>
      </c>
      <c r="T41" s="54" t="s">
        <v>417</v>
      </c>
      <c r="U41" s="16"/>
      <c r="V41" s="16" t="s">
        <v>105</v>
      </c>
      <c r="W41" s="16" t="s">
        <v>34</v>
      </c>
      <c r="X41" s="17"/>
    </row>
    <row r="42" spans="1:24" ht="24.95" customHeight="1">
      <c r="A42" s="16" t="s">
        <v>55</v>
      </c>
      <c r="B42" s="16" t="s">
        <v>56</v>
      </c>
      <c r="C42" s="16" t="s">
        <v>77</v>
      </c>
      <c r="D42" s="16"/>
      <c r="E42" s="16" t="s">
        <v>106</v>
      </c>
      <c r="F42" s="37" t="s">
        <v>107</v>
      </c>
      <c r="G42" s="16"/>
      <c r="H42" s="16">
        <v>76</v>
      </c>
      <c r="I42" s="16">
        <v>51</v>
      </c>
      <c r="J42" s="16">
        <v>106</v>
      </c>
      <c r="K42" s="16">
        <v>87</v>
      </c>
      <c r="L42" s="16">
        <v>320</v>
      </c>
      <c r="M42" s="34">
        <v>69.5</v>
      </c>
      <c r="N42" s="35">
        <v>86.6666666666667</v>
      </c>
      <c r="O42" s="36">
        <v>56</v>
      </c>
      <c r="P42" s="35">
        <f t="shared" si="0"/>
        <v>392.2500000000001</v>
      </c>
      <c r="Q42" s="35">
        <f t="shared" si="1"/>
        <v>356.12500000000006</v>
      </c>
      <c r="R42" s="16" t="s">
        <v>29</v>
      </c>
      <c r="S42" s="16">
        <v>19</v>
      </c>
      <c r="T42" s="54" t="s">
        <v>417</v>
      </c>
      <c r="U42" s="16"/>
      <c r="V42" s="16" t="s">
        <v>36</v>
      </c>
      <c r="W42" s="16" t="s">
        <v>34</v>
      </c>
      <c r="X42" s="17"/>
    </row>
    <row r="43" spans="1:24" ht="24.95" customHeight="1">
      <c r="A43" s="16" t="s">
        <v>55</v>
      </c>
      <c r="B43" s="16" t="s">
        <v>56</v>
      </c>
      <c r="C43" s="16" t="s">
        <v>30</v>
      </c>
      <c r="D43" s="16" t="s">
        <v>34</v>
      </c>
      <c r="E43" s="16" t="s">
        <v>108</v>
      </c>
      <c r="F43" s="37" t="s">
        <v>109</v>
      </c>
      <c r="G43" s="16"/>
      <c r="H43" s="16">
        <v>74</v>
      </c>
      <c r="I43" s="16">
        <v>48</v>
      </c>
      <c r="J43" s="16">
        <v>113</v>
      </c>
      <c r="K43" s="16">
        <v>107</v>
      </c>
      <c r="L43" s="16">
        <v>342</v>
      </c>
      <c r="M43" s="34">
        <v>79</v>
      </c>
      <c r="N43" s="35">
        <v>77.3846153846154</v>
      </c>
      <c r="O43" s="36">
        <v>35</v>
      </c>
      <c r="P43" s="35">
        <f t="shared" si="0"/>
        <v>368.1538461538462</v>
      </c>
      <c r="Q43" s="35">
        <f t="shared" si="1"/>
        <v>355.0769230769231</v>
      </c>
      <c r="R43" s="16" t="s">
        <v>29</v>
      </c>
      <c r="S43" s="16">
        <v>20</v>
      </c>
      <c r="T43" s="54" t="s">
        <v>417</v>
      </c>
      <c r="U43" s="16"/>
      <c r="V43" s="16" t="s">
        <v>84</v>
      </c>
      <c r="W43" s="16" t="s">
        <v>34</v>
      </c>
      <c r="X43" s="17"/>
    </row>
    <row r="44" spans="1:24" ht="24.95" customHeight="1">
      <c r="A44" s="16" t="s">
        <v>55</v>
      </c>
      <c r="B44" s="16" t="s">
        <v>56</v>
      </c>
      <c r="C44" s="16" t="s">
        <v>110</v>
      </c>
      <c r="D44" s="16"/>
      <c r="E44" s="16" t="s">
        <v>111</v>
      </c>
      <c r="F44" s="37" t="s">
        <v>112</v>
      </c>
      <c r="G44" s="16"/>
      <c r="H44" s="16">
        <v>64</v>
      </c>
      <c r="I44" s="16">
        <v>52</v>
      </c>
      <c r="J44" s="16">
        <v>124</v>
      </c>
      <c r="K44" s="16">
        <v>96</v>
      </c>
      <c r="L44" s="16">
        <v>336</v>
      </c>
      <c r="M44" s="34">
        <v>76.5</v>
      </c>
      <c r="N44" s="35">
        <v>81.4615384615385</v>
      </c>
      <c r="O44" s="36">
        <v>25</v>
      </c>
      <c r="P44" s="35">
        <f t="shared" si="0"/>
        <v>371.6346153846155</v>
      </c>
      <c r="Q44" s="35">
        <f t="shared" si="1"/>
        <v>353.81730769230774</v>
      </c>
      <c r="R44" s="16" t="s">
        <v>33</v>
      </c>
      <c r="S44" s="16">
        <v>21</v>
      </c>
      <c r="T44" s="54" t="s">
        <v>417</v>
      </c>
      <c r="U44" s="16"/>
      <c r="V44" s="16" t="s">
        <v>43</v>
      </c>
      <c r="W44" s="16" t="s">
        <v>34</v>
      </c>
      <c r="X44" s="17"/>
    </row>
    <row r="45" spans="1:24" s="33" customFormat="1" ht="24.95" customHeight="1">
      <c r="A45" s="16" t="s">
        <v>55</v>
      </c>
      <c r="B45" s="16" t="s">
        <v>56</v>
      </c>
      <c r="C45" s="16" t="s">
        <v>113</v>
      </c>
      <c r="D45" s="16"/>
      <c r="E45" s="16" t="s">
        <v>114</v>
      </c>
      <c r="F45" s="37" t="s">
        <v>115</v>
      </c>
      <c r="G45" s="16"/>
      <c r="H45" s="16">
        <v>65</v>
      </c>
      <c r="I45" s="16">
        <v>56</v>
      </c>
      <c r="J45" s="16">
        <v>96</v>
      </c>
      <c r="K45" s="16">
        <v>99</v>
      </c>
      <c r="L45" s="16">
        <v>316</v>
      </c>
      <c r="M45" s="34">
        <v>71.5</v>
      </c>
      <c r="N45" s="35">
        <v>85.7692307692308</v>
      </c>
      <c r="O45" s="36">
        <v>50</v>
      </c>
      <c r="P45" s="35">
        <f t="shared" si="0"/>
        <v>389.5576923076924</v>
      </c>
      <c r="Q45" s="35">
        <f t="shared" si="1"/>
        <v>352.7788461538462</v>
      </c>
      <c r="R45" s="16" t="s">
        <v>33</v>
      </c>
      <c r="S45" s="16">
        <v>22</v>
      </c>
      <c r="T45" s="54" t="s">
        <v>417</v>
      </c>
      <c r="U45" s="16"/>
      <c r="V45" s="18" t="s">
        <v>419</v>
      </c>
      <c r="W45" s="16" t="s">
        <v>34</v>
      </c>
      <c r="X45" s="18"/>
    </row>
    <row r="46" spans="1:24" ht="24.95" customHeight="1">
      <c r="A46" s="16" t="s">
        <v>55</v>
      </c>
      <c r="B46" s="16" t="s">
        <v>56</v>
      </c>
      <c r="C46" s="16" t="s">
        <v>116</v>
      </c>
      <c r="D46" s="16"/>
      <c r="E46" s="16" t="s">
        <v>117</v>
      </c>
      <c r="F46" s="37" t="s">
        <v>118</v>
      </c>
      <c r="G46" s="16"/>
      <c r="H46" s="16">
        <v>58</v>
      </c>
      <c r="I46" s="16">
        <v>58</v>
      </c>
      <c r="J46" s="16">
        <v>112</v>
      </c>
      <c r="K46" s="16">
        <v>84</v>
      </c>
      <c r="L46" s="16">
        <v>312</v>
      </c>
      <c r="M46" s="34">
        <v>75</v>
      </c>
      <c r="N46" s="35">
        <v>81.1818181818182</v>
      </c>
      <c r="O46" s="36">
        <v>69</v>
      </c>
      <c r="P46" s="35">
        <f t="shared" si="0"/>
        <v>390.5454545454546</v>
      </c>
      <c r="Q46" s="35">
        <f t="shared" si="1"/>
        <v>351.2727272727273</v>
      </c>
      <c r="R46" s="16" t="s">
        <v>33</v>
      </c>
      <c r="S46" s="16">
        <v>23</v>
      </c>
      <c r="T46" s="54" t="s">
        <v>417</v>
      </c>
      <c r="U46" s="16"/>
      <c r="V46" s="16" t="s">
        <v>40</v>
      </c>
      <c r="W46" s="16" t="s">
        <v>34</v>
      </c>
      <c r="X46" s="17"/>
    </row>
    <row r="47" spans="1:24" ht="24.95" customHeight="1">
      <c r="A47" s="16" t="s">
        <v>55</v>
      </c>
      <c r="B47" s="16" t="s">
        <v>56</v>
      </c>
      <c r="C47" s="16" t="s">
        <v>119</v>
      </c>
      <c r="D47" s="16"/>
      <c r="E47" s="16" t="s">
        <v>120</v>
      </c>
      <c r="F47" s="37" t="s">
        <v>121</v>
      </c>
      <c r="G47" s="16"/>
      <c r="H47" s="16">
        <v>68</v>
      </c>
      <c r="I47" s="16">
        <v>65</v>
      </c>
      <c r="J47" s="16">
        <v>83</v>
      </c>
      <c r="K47" s="16">
        <v>81</v>
      </c>
      <c r="L47" s="16">
        <v>297</v>
      </c>
      <c r="M47" s="34">
        <v>83</v>
      </c>
      <c r="N47" s="35">
        <v>83.6666666666667</v>
      </c>
      <c r="O47" s="36">
        <v>60</v>
      </c>
      <c r="P47" s="35">
        <f t="shared" si="0"/>
        <v>405.5000000000001</v>
      </c>
      <c r="Q47" s="35">
        <f t="shared" si="1"/>
        <v>351.25000000000006</v>
      </c>
      <c r="R47" s="16" t="s">
        <v>33</v>
      </c>
      <c r="S47" s="16">
        <v>24</v>
      </c>
      <c r="T47" s="54" t="s">
        <v>417</v>
      </c>
      <c r="U47" s="16"/>
      <c r="V47" s="16" t="s">
        <v>420</v>
      </c>
      <c r="W47" s="16" t="s">
        <v>34</v>
      </c>
      <c r="X47" s="17"/>
    </row>
    <row r="48" spans="1:24" s="33" customFormat="1" ht="24.95" customHeight="1">
      <c r="A48" s="16" t="s">
        <v>55</v>
      </c>
      <c r="B48" s="16" t="s">
        <v>56</v>
      </c>
      <c r="C48" s="16" t="s">
        <v>122</v>
      </c>
      <c r="D48" s="16"/>
      <c r="E48" s="16" t="s">
        <v>123</v>
      </c>
      <c r="F48" s="37" t="s">
        <v>124</v>
      </c>
      <c r="G48" s="16"/>
      <c r="H48" s="16">
        <v>69</v>
      </c>
      <c r="I48" s="16">
        <v>51</v>
      </c>
      <c r="J48" s="16">
        <v>89</v>
      </c>
      <c r="K48" s="16">
        <v>96</v>
      </c>
      <c r="L48" s="16">
        <v>305</v>
      </c>
      <c r="M48" s="34">
        <v>74</v>
      </c>
      <c r="N48" s="35">
        <v>84.7692307692308</v>
      </c>
      <c r="O48" s="36">
        <v>64</v>
      </c>
      <c r="P48" s="35">
        <f t="shared" si="0"/>
        <v>397.3076923076924</v>
      </c>
      <c r="Q48" s="35">
        <f t="shared" si="1"/>
        <v>351.1538461538462</v>
      </c>
      <c r="R48" s="16" t="s">
        <v>33</v>
      </c>
      <c r="S48" s="16">
        <v>25</v>
      </c>
      <c r="T48" s="54" t="s">
        <v>417</v>
      </c>
      <c r="U48" s="16"/>
      <c r="V48" s="16" t="s">
        <v>48</v>
      </c>
      <c r="W48" s="16" t="s">
        <v>34</v>
      </c>
      <c r="X48" s="18"/>
    </row>
    <row r="49" spans="1:24" ht="24.95" customHeight="1">
      <c r="A49" s="16" t="s">
        <v>55</v>
      </c>
      <c r="B49" s="16" t="s">
        <v>56</v>
      </c>
      <c r="C49" s="16" t="s">
        <v>57</v>
      </c>
      <c r="D49" s="16"/>
      <c r="E49" s="16" t="s">
        <v>125</v>
      </c>
      <c r="F49" s="37" t="s">
        <v>126</v>
      </c>
      <c r="G49" s="16"/>
      <c r="H49" s="16">
        <v>70</v>
      </c>
      <c r="I49" s="16">
        <v>71</v>
      </c>
      <c r="J49" s="16">
        <v>78</v>
      </c>
      <c r="K49" s="16">
        <v>84</v>
      </c>
      <c r="L49" s="16">
        <v>303</v>
      </c>
      <c r="M49" s="34">
        <v>71.5</v>
      </c>
      <c r="N49" s="35">
        <v>88.2307692307692</v>
      </c>
      <c r="O49" s="36">
        <v>53</v>
      </c>
      <c r="P49" s="35">
        <f t="shared" si="0"/>
        <v>398.4423076923076</v>
      </c>
      <c r="Q49" s="35">
        <f t="shared" si="1"/>
        <v>350.7211538461538</v>
      </c>
      <c r="R49" s="16" t="s">
        <v>29</v>
      </c>
      <c r="S49" s="16">
        <v>26</v>
      </c>
      <c r="T49" s="54" t="s">
        <v>417</v>
      </c>
      <c r="U49" s="16"/>
      <c r="V49" s="16" t="s">
        <v>48</v>
      </c>
      <c r="W49" s="16" t="s">
        <v>34</v>
      </c>
      <c r="X49" s="17"/>
    </row>
    <row r="50" spans="1:24" s="33" customFormat="1" ht="24.95" customHeight="1">
      <c r="A50" s="16" t="s">
        <v>55</v>
      </c>
      <c r="B50" s="16" t="s">
        <v>56</v>
      </c>
      <c r="C50" s="16" t="s">
        <v>127</v>
      </c>
      <c r="D50" s="16"/>
      <c r="E50" s="16" t="s">
        <v>128</v>
      </c>
      <c r="F50" s="37" t="s">
        <v>129</v>
      </c>
      <c r="G50" s="16"/>
      <c r="H50" s="16">
        <v>67</v>
      </c>
      <c r="I50" s="16">
        <v>49</v>
      </c>
      <c r="J50" s="16">
        <v>106</v>
      </c>
      <c r="K50" s="16">
        <v>90</v>
      </c>
      <c r="L50" s="16">
        <v>312</v>
      </c>
      <c r="M50" s="34">
        <v>73</v>
      </c>
      <c r="N50" s="35">
        <v>83.5454545454545</v>
      </c>
      <c r="O50" s="36">
        <v>57</v>
      </c>
      <c r="P50" s="35">
        <f t="shared" si="0"/>
        <v>388.6363636363635</v>
      </c>
      <c r="Q50" s="35">
        <f t="shared" si="1"/>
        <v>350.31818181818176</v>
      </c>
      <c r="R50" s="16" t="s">
        <v>29</v>
      </c>
      <c r="S50" s="16">
        <v>27</v>
      </c>
      <c r="T50" s="54" t="s">
        <v>417</v>
      </c>
      <c r="U50" s="16"/>
      <c r="V50" s="16" t="s">
        <v>48</v>
      </c>
      <c r="W50" s="16" t="s">
        <v>34</v>
      </c>
      <c r="X50" s="18"/>
    </row>
    <row r="51" spans="1:24" ht="24.95" customHeight="1">
      <c r="A51" s="16" t="s">
        <v>55</v>
      </c>
      <c r="B51" s="16" t="s">
        <v>56</v>
      </c>
      <c r="C51" s="16" t="s">
        <v>116</v>
      </c>
      <c r="D51" s="16"/>
      <c r="E51" s="16" t="s">
        <v>130</v>
      </c>
      <c r="F51" s="37" t="s">
        <v>131</v>
      </c>
      <c r="G51" s="16"/>
      <c r="H51" s="16">
        <v>65</v>
      </c>
      <c r="I51" s="16">
        <v>66</v>
      </c>
      <c r="J51" s="16">
        <v>119</v>
      </c>
      <c r="K51" s="16">
        <v>60</v>
      </c>
      <c r="L51" s="16">
        <v>310</v>
      </c>
      <c r="M51" s="34">
        <v>78</v>
      </c>
      <c r="N51" s="35">
        <v>80.9090909090909</v>
      </c>
      <c r="O51" s="36">
        <v>61</v>
      </c>
      <c r="P51" s="35">
        <f t="shared" si="0"/>
        <v>390.22727272727275</v>
      </c>
      <c r="Q51" s="35">
        <f t="shared" si="1"/>
        <v>350.1136363636364</v>
      </c>
      <c r="R51" s="16" t="s">
        <v>33</v>
      </c>
      <c r="S51" s="16">
        <v>28</v>
      </c>
      <c r="T51" s="54" t="s">
        <v>417</v>
      </c>
      <c r="U51" s="16"/>
      <c r="V51" s="16" t="s">
        <v>50</v>
      </c>
      <c r="W51" s="16" t="s">
        <v>34</v>
      </c>
      <c r="X51" s="17"/>
    </row>
    <row r="52" spans="1:24" ht="24.95" customHeight="1">
      <c r="A52" s="16" t="s">
        <v>55</v>
      </c>
      <c r="B52" s="16" t="s">
        <v>56</v>
      </c>
      <c r="C52" s="16" t="s">
        <v>132</v>
      </c>
      <c r="D52" s="16"/>
      <c r="E52" s="16" t="s">
        <v>133</v>
      </c>
      <c r="F52" s="37" t="s">
        <v>134</v>
      </c>
      <c r="G52" s="16"/>
      <c r="H52" s="16">
        <v>73</v>
      </c>
      <c r="I52" s="16">
        <v>58</v>
      </c>
      <c r="J52" s="16">
        <v>85</v>
      </c>
      <c r="K52" s="16">
        <v>93</v>
      </c>
      <c r="L52" s="16">
        <v>309</v>
      </c>
      <c r="M52" s="34">
        <v>76</v>
      </c>
      <c r="N52" s="35">
        <v>86.6923076923077</v>
      </c>
      <c r="O52" s="36">
        <v>30</v>
      </c>
      <c r="P52" s="35">
        <f t="shared" si="0"/>
        <v>389.0769230769231</v>
      </c>
      <c r="Q52" s="35">
        <f t="shared" si="1"/>
        <v>349.03846153846155</v>
      </c>
      <c r="R52" s="16" t="s">
        <v>33</v>
      </c>
      <c r="S52" s="16">
        <v>29</v>
      </c>
      <c r="T52" s="54" t="s">
        <v>417</v>
      </c>
      <c r="U52" s="16"/>
      <c r="V52" s="16" t="s">
        <v>421</v>
      </c>
      <c r="W52" s="16" t="s">
        <v>34</v>
      </c>
      <c r="X52" s="17"/>
    </row>
    <row r="53" spans="1:24" ht="24.95" customHeight="1">
      <c r="A53" s="16" t="s">
        <v>55</v>
      </c>
      <c r="B53" s="16" t="s">
        <v>56</v>
      </c>
      <c r="C53" s="16" t="s">
        <v>74</v>
      </c>
      <c r="D53" s="16"/>
      <c r="E53" s="16" t="s">
        <v>135</v>
      </c>
      <c r="F53" s="37" t="s">
        <v>136</v>
      </c>
      <c r="G53" s="16"/>
      <c r="H53" s="16">
        <v>58</v>
      </c>
      <c r="I53" s="16">
        <v>44</v>
      </c>
      <c r="J53" s="16">
        <v>138</v>
      </c>
      <c r="K53" s="16">
        <v>84</v>
      </c>
      <c r="L53" s="16">
        <v>324</v>
      </c>
      <c r="M53" s="34">
        <v>67</v>
      </c>
      <c r="N53" s="35">
        <v>83.1538461538462</v>
      </c>
      <c r="O53" s="36">
        <v>42</v>
      </c>
      <c r="P53" s="35">
        <f t="shared" si="0"/>
        <v>370.9615384615386</v>
      </c>
      <c r="Q53" s="35">
        <f t="shared" si="1"/>
        <v>347.4807692307693</v>
      </c>
      <c r="R53" s="16" t="s">
        <v>33</v>
      </c>
      <c r="S53" s="16">
        <v>30</v>
      </c>
      <c r="T53" s="54" t="s">
        <v>417</v>
      </c>
      <c r="U53" s="16"/>
      <c r="V53" s="16" t="s">
        <v>422</v>
      </c>
      <c r="W53" s="16" t="s">
        <v>34</v>
      </c>
      <c r="X53" s="17"/>
    </row>
    <row r="54" spans="1:24" ht="24.95" customHeight="1">
      <c r="A54" s="16" t="s">
        <v>55</v>
      </c>
      <c r="B54" s="16" t="s">
        <v>56</v>
      </c>
      <c r="C54" s="16" t="s">
        <v>137</v>
      </c>
      <c r="D54" s="16"/>
      <c r="E54" s="16" t="s">
        <v>138</v>
      </c>
      <c r="F54" s="37" t="s">
        <v>139</v>
      </c>
      <c r="G54" s="16"/>
      <c r="H54" s="16">
        <v>72</v>
      </c>
      <c r="I54" s="16">
        <v>57</v>
      </c>
      <c r="J54" s="16">
        <v>112</v>
      </c>
      <c r="K54" s="16">
        <v>96</v>
      </c>
      <c r="L54" s="16">
        <v>337</v>
      </c>
      <c r="M54" s="34">
        <v>69</v>
      </c>
      <c r="N54" s="35">
        <v>77.6153846153846</v>
      </c>
      <c r="O54" s="36">
        <v>39</v>
      </c>
      <c r="P54" s="35">
        <f t="shared" si="0"/>
        <v>355.8461538461538</v>
      </c>
      <c r="Q54" s="35">
        <f t="shared" si="1"/>
        <v>346.4230769230769</v>
      </c>
      <c r="R54" s="16" t="s">
        <v>33</v>
      </c>
      <c r="S54" s="16">
        <v>31</v>
      </c>
      <c r="T54" s="54" t="s">
        <v>417</v>
      </c>
      <c r="U54" s="16"/>
      <c r="V54" s="16" t="s">
        <v>43</v>
      </c>
      <c r="W54" s="16" t="s">
        <v>34</v>
      </c>
      <c r="X54" s="17"/>
    </row>
    <row r="55" spans="1:24" ht="24.95" customHeight="1">
      <c r="A55" s="16" t="s">
        <v>55</v>
      </c>
      <c r="B55" s="16" t="s">
        <v>56</v>
      </c>
      <c r="C55" s="16" t="s">
        <v>110</v>
      </c>
      <c r="D55" s="16"/>
      <c r="E55" s="16" t="s">
        <v>140</v>
      </c>
      <c r="F55" s="37" t="s">
        <v>141</v>
      </c>
      <c r="G55" s="16"/>
      <c r="H55" s="16">
        <v>72</v>
      </c>
      <c r="I55" s="16">
        <v>53</v>
      </c>
      <c r="J55" s="16">
        <v>104</v>
      </c>
      <c r="K55" s="16">
        <v>93</v>
      </c>
      <c r="L55" s="16">
        <v>322</v>
      </c>
      <c r="M55" s="34">
        <v>76</v>
      </c>
      <c r="N55" s="35">
        <v>80.8461538461538</v>
      </c>
      <c r="O55" s="36">
        <v>25</v>
      </c>
      <c r="P55" s="35">
        <f t="shared" si="0"/>
        <v>369.0384615384614</v>
      </c>
      <c r="Q55" s="35">
        <f t="shared" si="1"/>
        <v>345.5192307692307</v>
      </c>
      <c r="R55" s="16" t="s">
        <v>33</v>
      </c>
      <c r="S55" s="16">
        <v>32</v>
      </c>
      <c r="T55" s="54" t="s">
        <v>417</v>
      </c>
      <c r="U55" s="16"/>
      <c r="V55" s="16" t="s">
        <v>41</v>
      </c>
      <c r="W55" s="16" t="s">
        <v>34</v>
      </c>
      <c r="X55" s="17"/>
    </row>
    <row r="56" spans="1:24" ht="24.95" customHeight="1">
      <c r="A56" s="16" t="s">
        <v>55</v>
      </c>
      <c r="B56" s="16" t="s">
        <v>56</v>
      </c>
      <c r="C56" s="16" t="s">
        <v>142</v>
      </c>
      <c r="D56" s="16"/>
      <c r="E56" s="16" t="s">
        <v>143</v>
      </c>
      <c r="F56" s="37" t="s">
        <v>144</v>
      </c>
      <c r="G56" s="16"/>
      <c r="H56" s="16">
        <v>59</v>
      </c>
      <c r="I56" s="16">
        <v>60</v>
      </c>
      <c r="J56" s="16">
        <v>113</v>
      </c>
      <c r="K56" s="16">
        <v>79</v>
      </c>
      <c r="L56" s="16">
        <v>311</v>
      </c>
      <c r="M56" s="34">
        <v>79.5</v>
      </c>
      <c r="N56" s="35">
        <v>79.3333333333333</v>
      </c>
      <c r="O56" s="36">
        <v>45</v>
      </c>
      <c r="P56" s="35">
        <f t="shared" si="0"/>
        <v>379.7499999999999</v>
      </c>
      <c r="Q56" s="35">
        <f t="shared" si="1"/>
        <v>345.37499999999994</v>
      </c>
      <c r="R56" s="16" t="s">
        <v>33</v>
      </c>
      <c r="S56" s="16">
        <v>33</v>
      </c>
      <c r="T56" s="54" t="s">
        <v>417</v>
      </c>
      <c r="U56" s="16"/>
      <c r="V56" s="16" t="s">
        <v>46</v>
      </c>
      <c r="W56" s="16" t="s">
        <v>34</v>
      </c>
      <c r="X56" s="17"/>
    </row>
    <row r="57" spans="1:24" ht="24.95" customHeight="1">
      <c r="A57" s="16" t="s">
        <v>55</v>
      </c>
      <c r="B57" s="16" t="s">
        <v>56</v>
      </c>
      <c r="C57" s="16" t="s">
        <v>81</v>
      </c>
      <c r="D57" s="16"/>
      <c r="E57" s="16" t="s">
        <v>145</v>
      </c>
      <c r="F57" s="37" t="s">
        <v>146</v>
      </c>
      <c r="G57" s="16"/>
      <c r="H57" s="16">
        <v>70</v>
      </c>
      <c r="I57" s="16">
        <v>47</v>
      </c>
      <c r="J57" s="16">
        <v>96</v>
      </c>
      <c r="K57" s="16">
        <v>87</v>
      </c>
      <c r="L57" s="16">
        <v>300</v>
      </c>
      <c r="M57" s="34">
        <v>68.5</v>
      </c>
      <c r="N57" s="35">
        <v>87</v>
      </c>
      <c r="O57" s="36">
        <v>52</v>
      </c>
      <c r="P57" s="35">
        <f t="shared" si="0"/>
        <v>389.75</v>
      </c>
      <c r="Q57" s="35">
        <f t="shared" si="1"/>
        <v>344.875</v>
      </c>
      <c r="R57" s="16" t="s">
        <v>33</v>
      </c>
      <c r="S57" s="16">
        <v>34</v>
      </c>
      <c r="T57" s="54" t="s">
        <v>417</v>
      </c>
      <c r="U57" s="16"/>
      <c r="V57" s="16" t="s">
        <v>44</v>
      </c>
      <c r="W57" s="16" t="s">
        <v>34</v>
      </c>
      <c r="X57" s="17"/>
    </row>
    <row r="58" spans="1:24" ht="24.95" customHeight="1">
      <c r="A58" s="16" t="s">
        <v>55</v>
      </c>
      <c r="B58" s="16" t="s">
        <v>56</v>
      </c>
      <c r="C58" s="16" t="s">
        <v>71</v>
      </c>
      <c r="D58" s="16"/>
      <c r="E58" s="16" t="s">
        <v>147</v>
      </c>
      <c r="F58" s="37" t="s">
        <v>148</v>
      </c>
      <c r="G58" s="16"/>
      <c r="H58" s="16">
        <v>69</v>
      </c>
      <c r="I58" s="16">
        <v>38</v>
      </c>
      <c r="J58" s="16">
        <v>117</v>
      </c>
      <c r="K58" s="16">
        <v>95</v>
      </c>
      <c r="L58" s="16">
        <v>319</v>
      </c>
      <c r="M58" s="34">
        <v>76.5</v>
      </c>
      <c r="N58" s="35">
        <v>80</v>
      </c>
      <c r="O58" s="36">
        <v>31</v>
      </c>
      <c r="P58" s="35">
        <f t="shared" si="0"/>
        <v>370.25</v>
      </c>
      <c r="Q58" s="35">
        <f t="shared" si="1"/>
        <v>344.625</v>
      </c>
      <c r="R58" s="16" t="s">
        <v>35</v>
      </c>
      <c r="S58" s="16">
        <v>35</v>
      </c>
      <c r="T58" s="54" t="s">
        <v>417</v>
      </c>
      <c r="U58" s="16"/>
      <c r="V58" s="16" t="s">
        <v>41</v>
      </c>
      <c r="W58" s="16" t="s">
        <v>34</v>
      </c>
      <c r="X58" s="17"/>
    </row>
    <row r="59" spans="1:24" ht="24.95" customHeight="1">
      <c r="A59" s="16" t="s">
        <v>55</v>
      </c>
      <c r="B59" s="16" t="s">
        <v>56</v>
      </c>
      <c r="C59" s="16" t="s">
        <v>149</v>
      </c>
      <c r="D59" s="16"/>
      <c r="E59" s="16" t="s">
        <v>150</v>
      </c>
      <c r="F59" s="37" t="s">
        <v>151</v>
      </c>
      <c r="G59" s="16"/>
      <c r="H59" s="16">
        <v>72</v>
      </c>
      <c r="I59" s="16">
        <v>55</v>
      </c>
      <c r="J59" s="16">
        <v>87</v>
      </c>
      <c r="K59" s="16">
        <v>81</v>
      </c>
      <c r="L59" s="16">
        <v>295</v>
      </c>
      <c r="M59" s="34">
        <v>78.5</v>
      </c>
      <c r="N59" s="35">
        <v>83.3846153846154</v>
      </c>
      <c r="O59" s="36">
        <v>50</v>
      </c>
      <c r="P59" s="35">
        <f t="shared" si="0"/>
        <v>392.9038461538462</v>
      </c>
      <c r="Q59" s="35">
        <f t="shared" si="1"/>
        <v>343.9519230769231</v>
      </c>
      <c r="R59" s="16" t="s">
        <v>29</v>
      </c>
      <c r="S59" s="16">
        <v>36</v>
      </c>
      <c r="T59" s="54" t="s">
        <v>417</v>
      </c>
      <c r="U59" s="16"/>
      <c r="V59" s="16" t="s">
        <v>37</v>
      </c>
      <c r="W59" s="16"/>
      <c r="X59" s="17"/>
    </row>
    <row r="60" spans="1:24" ht="24.95" customHeight="1">
      <c r="A60" s="16" t="s">
        <v>55</v>
      </c>
      <c r="B60" s="16" t="s">
        <v>56</v>
      </c>
      <c r="C60" s="16" t="s">
        <v>132</v>
      </c>
      <c r="D60" s="16"/>
      <c r="E60" s="16" t="s">
        <v>152</v>
      </c>
      <c r="F60" s="37" t="s">
        <v>153</v>
      </c>
      <c r="G60" s="16"/>
      <c r="H60" s="16">
        <v>58</v>
      </c>
      <c r="I60" s="16">
        <v>46</v>
      </c>
      <c r="J60" s="16">
        <v>102</v>
      </c>
      <c r="K60" s="16">
        <v>94</v>
      </c>
      <c r="L60" s="16">
        <v>300</v>
      </c>
      <c r="M60" s="34">
        <v>70</v>
      </c>
      <c r="N60" s="35">
        <v>89</v>
      </c>
      <c r="O60" s="36">
        <v>30</v>
      </c>
      <c r="P60" s="35">
        <f t="shared" si="0"/>
        <v>387</v>
      </c>
      <c r="Q60" s="35">
        <f t="shared" si="1"/>
        <v>343.5</v>
      </c>
      <c r="R60" s="16" t="s">
        <v>29</v>
      </c>
      <c r="S60" s="16">
        <v>37</v>
      </c>
      <c r="T60" s="54" t="s">
        <v>417</v>
      </c>
      <c r="U60" s="16"/>
      <c r="V60" s="16" t="s">
        <v>154</v>
      </c>
      <c r="W60" s="16" t="s">
        <v>34</v>
      </c>
      <c r="X60" s="17"/>
    </row>
    <row r="61" spans="1:24" ht="24.95" customHeight="1">
      <c r="A61" s="16" t="s">
        <v>55</v>
      </c>
      <c r="B61" s="16" t="s">
        <v>56</v>
      </c>
      <c r="C61" s="16" t="s">
        <v>81</v>
      </c>
      <c r="D61" s="16"/>
      <c r="E61" s="16" t="s">
        <v>155</v>
      </c>
      <c r="F61" s="37" t="s">
        <v>156</v>
      </c>
      <c r="G61" s="16"/>
      <c r="H61" s="16">
        <v>67</v>
      </c>
      <c r="I61" s="16">
        <v>41</v>
      </c>
      <c r="J61" s="16">
        <v>106</v>
      </c>
      <c r="K61" s="16">
        <v>95</v>
      </c>
      <c r="L61" s="16">
        <v>309</v>
      </c>
      <c r="M61" s="34">
        <v>79.5</v>
      </c>
      <c r="N61" s="35">
        <v>82.4615384615385</v>
      </c>
      <c r="O61" s="36">
        <v>20</v>
      </c>
      <c r="P61" s="35">
        <f t="shared" si="0"/>
        <v>376.6346153846155</v>
      </c>
      <c r="Q61" s="35">
        <f t="shared" si="1"/>
        <v>342.81730769230774</v>
      </c>
      <c r="R61" s="16" t="s">
        <v>33</v>
      </c>
      <c r="S61" s="16">
        <v>38</v>
      </c>
      <c r="T61" s="54" t="s">
        <v>417</v>
      </c>
      <c r="U61" s="16"/>
      <c r="V61" s="16" t="s">
        <v>46</v>
      </c>
      <c r="W61" s="16" t="s">
        <v>34</v>
      </c>
      <c r="X61" s="17"/>
    </row>
    <row r="62" spans="1:24" ht="24.95" customHeight="1">
      <c r="A62" s="16" t="s">
        <v>55</v>
      </c>
      <c r="B62" s="16" t="s">
        <v>56</v>
      </c>
      <c r="C62" s="16" t="s">
        <v>85</v>
      </c>
      <c r="D62" s="16"/>
      <c r="E62" s="16" t="s">
        <v>157</v>
      </c>
      <c r="F62" s="37" t="s">
        <v>158</v>
      </c>
      <c r="G62" s="16"/>
      <c r="H62" s="16">
        <v>73</v>
      </c>
      <c r="I62" s="16">
        <v>42</v>
      </c>
      <c r="J62" s="16">
        <v>112</v>
      </c>
      <c r="K62" s="16">
        <v>85</v>
      </c>
      <c r="L62" s="16">
        <v>312</v>
      </c>
      <c r="M62" s="34">
        <v>82</v>
      </c>
      <c r="N62" s="35">
        <v>77.6363636363636</v>
      </c>
      <c r="O62" s="36">
        <v>35</v>
      </c>
      <c r="P62" s="35">
        <f t="shared" si="0"/>
        <v>373.40909090909076</v>
      </c>
      <c r="Q62" s="35">
        <f t="shared" si="1"/>
        <v>342.7045454545454</v>
      </c>
      <c r="R62" s="16" t="s">
        <v>33</v>
      </c>
      <c r="S62" s="16">
        <v>39</v>
      </c>
      <c r="T62" s="54" t="s">
        <v>417</v>
      </c>
      <c r="U62" s="16"/>
      <c r="V62" s="16" t="s">
        <v>159</v>
      </c>
      <c r="W62" s="16" t="s">
        <v>34</v>
      </c>
      <c r="X62" s="17"/>
    </row>
    <row r="63" spans="1:24" ht="24.95" customHeight="1">
      <c r="A63" s="16" t="s">
        <v>55</v>
      </c>
      <c r="B63" s="16" t="s">
        <v>56</v>
      </c>
      <c r="C63" s="16" t="s">
        <v>132</v>
      </c>
      <c r="D63" s="16"/>
      <c r="E63" s="16" t="s">
        <v>160</v>
      </c>
      <c r="F63" s="37" t="s">
        <v>161</v>
      </c>
      <c r="G63" s="17" t="s">
        <v>423</v>
      </c>
      <c r="H63" s="16">
        <v>62</v>
      </c>
      <c r="I63" s="16">
        <v>63</v>
      </c>
      <c r="J63" s="16">
        <v>91</v>
      </c>
      <c r="K63" s="16">
        <v>110</v>
      </c>
      <c r="L63" s="16">
        <v>326</v>
      </c>
      <c r="M63" s="34">
        <v>60</v>
      </c>
      <c r="N63" s="35">
        <v>83.7692307692308</v>
      </c>
      <c r="O63" s="36">
        <v>35</v>
      </c>
      <c r="P63" s="35">
        <f t="shared" si="0"/>
        <v>358.8076923076924</v>
      </c>
      <c r="Q63" s="35">
        <f t="shared" si="1"/>
        <v>342.4038461538462</v>
      </c>
      <c r="R63" s="16" t="s">
        <v>33</v>
      </c>
      <c r="S63" s="16">
        <v>40</v>
      </c>
      <c r="T63" s="54" t="s">
        <v>417</v>
      </c>
      <c r="U63" s="16"/>
      <c r="V63" s="16" t="s">
        <v>50</v>
      </c>
      <c r="W63" s="16" t="s">
        <v>34</v>
      </c>
      <c r="X63" s="17"/>
    </row>
    <row r="64" spans="1:24" ht="24.95" customHeight="1">
      <c r="A64" s="16" t="s">
        <v>55</v>
      </c>
      <c r="B64" s="16" t="s">
        <v>56</v>
      </c>
      <c r="C64" s="16" t="s">
        <v>142</v>
      </c>
      <c r="D64" s="16"/>
      <c r="E64" s="16" t="s">
        <v>162</v>
      </c>
      <c r="F64" s="37" t="s">
        <v>163</v>
      </c>
      <c r="G64" s="16"/>
      <c r="H64" s="16">
        <v>63</v>
      </c>
      <c r="I64" s="16">
        <v>61</v>
      </c>
      <c r="J64" s="16">
        <v>86</v>
      </c>
      <c r="K64" s="16">
        <v>102</v>
      </c>
      <c r="L64" s="16">
        <v>312</v>
      </c>
      <c r="M64" s="34">
        <v>67</v>
      </c>
      <c r="N64" s="35">
        <v>85.3333333333333</v>
      </c>
      <c r="O64" s="36">
        <v>30</v>
      </c>
      <c r="P64" s="35">
        <f t="shared" si="0"/>
        <v>371.4999999999999</v>
      </c>
      <c r="Q64" s="35">
        <f t="shared" si="1"/>
        <v>341.74999999999994</v>
      </c>
      <c r="R64" s="16" t="s">
        <v>33</v>
      </c>
      <c r="S64" s="16">
        <v>41</v>
      </c>
      <c r="T64" s="54" t="s">
        <v>417</v>
      </c>
      <c r="U64" s="16"/>
      <c r="V64" s="16" t="s">
        <v>43</v>
      </c>
      <c r="W64" s="16" t="s">
        <v>34</v>
      </c>
      <c r="X64" s="17"/>
    </row>
    <row r="65" spans="1:24" ht="24.95" customHeight="1">
      <c r="A65" s="16" t="s">
        <v>55</v>
      </c>
      <c r="B65" s="16" t="s">
        <v>56</v>
      </c>
      <c r="C65" s="16" t="s">
        <v>424</v>
      </c>
      <c r="D65" s="16"/>
      <c r="E65" s="16" t="s">
        <v>164</v>
      </c>
      <c r="F65" s="37" t="s">
        <v>165</v>
      </c>
      <c r="G65" s="16"/>
      <c r="H65" s="16">
        <v>67</v>
      </c>
      <c r="I65" s="16">
        <v>53</v>
      </c>
      <c r="J65" s="16">
        <v>92</v>
      </c>
      <c r="K65" s="16">
        <v>85</v>
      </c>
      <c r="L65" s="16">
        <v>297</v>
      </c>
      <c r="M65" s="34">
        <v>69.5</v>
      </c>
      <c r="N65" s="35">
        <v>88.5833333333333</v>
      </c>
      <c r="O65" s="36">
        <v>33</v>
      </c>
      <c r="P65" s="35">
        <f t="shared" si="0"/>
        <v>386.4999999999999</v>
      </c>
      <c r="Q65" s="35">
        <f t="shared" si="1"/>
        <v>341.74999999999994</v>
      </c>
      <c r="R65" s="16" t="s">
        <v>33</v>
      </c>
      <c r="S65" s="16">
        <v>42</v>
      </c>
      <c r="T65" s="54" t="s">
        <v>417</v>
      </c>
      <c r="U65" s="16"/>
      <c r="V65" s="16" t="s">
        <v>40</v>
      </c>
      <c r="W65" s="16" t="s">
        <v>34</v>
      </c>
      <c r="X65" s="17"/>
    </row>
    <row r="66" spans="1:24" ht="24.95" customHeight="1">
      <c r="A66" s="16" t="s">
        <v>55</v>
      </c>
      <c r="B66" s="16" t="s">
        <v>56</v>
      </c>
      <c r="C66" s="16" t="s">
        <v>85</v>
      </c>
      <c r="D66" s="16"/>
      <c r="E66" s="16" t="s">
        <v>166</v>
      </c>
      <c r="F66" s="37" t="s">
        <v>167</v>
      </c>
      <c r="G66" s="16"/>
      <c r="H66" s="16">
        <v>71</v>
      </c>
      <c r="I66" s="16">
        <v>65</v>
      </c>
      <c r="J66" s="16">
        <v>97</v>
      </c>
      <c r="K66" s="16">
        <v>81</v>
      </c>
      <c r="L66" s="16">
        <v>314</v>
      </c>
      <c r="M66" s="34">
        <v>74</v>
      </c>
      <c r="N66" s="35">
        <v>79.3076923076923</v>
      </c>
      <c r="O66" s="36">
        <v>38</v>
      </c>
      <c r="P66" s="35">
        <f t="shared" si="0"/>
        <v>367.9230769230769</v>
      </c>
      <c r="Q66" s="35">
        <f t="shared" si="1"/>
        <v>340.96153846153845</v>
      </c>
      <c r="R66" s="16" t="s">
        <v>29</v>
      </c>
      <c r="S66" s="16">
        <v>43</v>
      </c>
      <c r="T66" s="54" t="s">
        <v>417</v>
      </c>
      <c r="U66" s="16"/>
      <c r="V66" s="16" t="s">
        <v>39</v>
      </c>
      <c r="W66" s="16" t="s">
        <v>34</v>
      </c>
      <c r="X66" s="17"/>
    </row>
    <row r="67" spans="1:24" ht="24.95" customHeight="1">
      <c r="A67" s="16" t="s">
        <v>55</v>
      </c>
      <c r="B67" s="16" t="s">
        <v>56</v>
      </c>
      <c r="C67" s="16" t="s">
        <v>149</v>
      </c>
      <c r="D67" s="16"/>
      <c r="E67" s="16" t="s">
        <v>168</v>
      </c>
      <c r="F67" s="37" t="s">
        <v>169</v>
      </c>
      <c r="G67" s="16"/>
      <c r="H67" s="16">
        <v>61</v>
      </c>
      <c r="I67" s="16">
        <v>44</v>
      </c>
      <c r="J67" s="16">
        <v>116</v>
      </c>
      <c r="K67" s="16">
        <v>93</v>
      </c>
      <c r="L67" s="16">
        <v>314</v>
      </c>
      <c r="M67" s="34">
        <v>69</v>
      </c>
      <c r="N67" s="35">
        <v>83.8461538461538</v>
      </c>
      <c r="O67" s="36">
        <v>25</v>
      </c>
      <c r="P67" s="35">
        <f t="shared" si="0"/>
        <v>367.5384615384614</v>
      </c>
      <c r="Q67" s="35">
        <f t="shared" si="1"/>
        <v>340.7692307692307</v>
      </c>
      <c r="R67" s="16" t="s">
        <v>35</v>
      </c>
      <c r="S67" s="16">
        <v>44</v>
      </c>
      <c r="T67" s="54" t="s">
        <v>417</v>
      </c>
      <c r="U67" s="16"/>
      <c r="V67" s="16" t="s">
        <v>170</v>
      </c>
      <c r="W67" s="16" t="s">
        <v>34</v>
      </c>
      <c r="X67" s="17"/>
    </row>
    <row r="68" spans="1:24" ht="24.95" customHeight="1">
      <c r="A68" s="16" t="s">
        <v>55</v>
      </c>
      <c r="B68" s="16" t="s">
        <v>56</v>
      </c>
      <c r="C68" s="16" t="s">
        <v>28</v>
      </c>
      <c r="D68" s="16"/>
      <c r="E68" s="16" t="s">
        <v>171</v>
      </c>
      <c r="F68" s="37" t="s">
        <v>172</v>
      </c>
      <c r="G68" s="16"/>
      <c r="H68" s="16">
        <v>61</v>
      </c>
      <c r="I68" s="16">
        <v>49</v>
      </c>
      <c r="J68" s="16">
        <v>98</v>
      </c>
      <c r="K68" s="16">
        <v>84</v>
      </c>
      <c r="L68" s="16">
        <v>292</v>
      </c>
      <c r="M68" s="34">
        <v>82</v>
      </c>
      <c r="N68" s="35">
        <v>83.5454545454545</v>
      </c>
      <c r="O68" s="36">
        <v>20</v>
      </c>
      <c r="P68" s="35">
        <f t="shared" si="0"/>
        <v>383.6363636363635</v>
      </c>
      <c r="Q68" s="35">
        <f t="shared" si="1"/>
        <v>337.81818181818176</v>
      </c>
      <c r="R68" s="16" t="s">
        <v>35</v>
      </c>
      <c r="S68" s="16">
        <v>45</v>
      </c>
      <c r="T68" s="54" t="s">
        <v>417</v>
      </c>
      <c r="U68" s="16"/>
      <c r="V68" s="16" t="s">
        <v>425</v>
      </c>
      <c r="W68" s="16" t="s">
        <v>34</v>
      </c>
      <c r="X68" s="17"/>
    </row>
    <row r="69" spans="1:24" ht="24.95" customHeight="1">
      <c r="A69" s="16" t="s">
        <v>55</v>
      </c>
      <c r="B69" s="16" t="s">
        <v>56</v>
      </c>
      <c r="C69" s="16" t="s">
        <v>28</v>
      </c>
      <c r="D69" s="16"/>
      <c r="E69" s="16" t="s">
        <v>173</v>
      </c>
      <c r="F69" s="37" t="s">
        <v>174</v>
      </c>
      <c r="G69" s="16"/>
      <c r="H69" s="16">
        <v>58</v>
      </c>
      <c r="I69" s="16">
        <v>49</v>
      </c>
      <c r="J69" s="16">
        <v>102</v>
      </c>
      <c r="K69" s="16">
        <v>97</v>
      </c>
      <c r="L69" s="16">
        <v>306</v>
      </c>
      <c r="M69" s="34">
        <v>77</v>
      </c>
      <c r="N69" s="35">
        <v>81.9090909090909</v>
      </c>
      <c r="O69" s="36">
        <v>15</v>
      </c>
      <c r="P69" s="35">
        <f t="shared" si="0"/>
        <v>368.72727272727275</v>
      </c>
      <c r="Q69" s="35">
        <f t="shared" si="1"/>
        <v>337.3636363636364</v>
      </c>
      <c r="R69" s="16" t="s">
        <v>33</v>
      </c>
      <c r="S69" s="16">
        <v>46</v>
      </c>
      <c r="T69" s="54" t="s">
        <v>417</v>
      </c>
      <c r="U69" s="16"/>
      <c r="V69" s="16" t="s">
        <v>43</v>
      </c>
      <c r="W69" s="16" t="s">
        <v>34</v>
      </c>
      <c r="X69" s="17"/>
    </row>
    <row r="70" spans="1:24" ht="24.95" customHeight="1">
      <c r="A70" s="16" t="s">
        <v>55</v>
      </c>
      <c r="B70" s="16" t="s">
        <v>56</v>
      </c>
      <c r="C70" s="16" t="s">
        <v>127</v>
      </c>
      <c r="D70" s="16"/>
      <c r="E70" s="16" t="s">
        <v>175</v>
      </c>
      <c r="F70" s="37" t="s">
        <v>176</v>
      </c>
      <c r="G70" s="16"/>
      <c r="H70" s="16">
        <v>69</v>
      </c>
      <c r="I70" s="16">
        <v>42</v>
      </c>
      <c r="J70" s="16">
        <v>113</v>
      </c>
      <c r="K70" s="16">
        <v>77</v>
      </c>
      <c r="L70" s="16">
        <v>301</v>
      </c>
      <c r="M70" s="34">
        <v>78</v>
      </c>
      <c r="N70" s="35">
        <v>82.2</v>
      </c>
      <c r="O70" s="36">
        <v>20</v>
      </c>
      <c r="P70" s="35">
        <f t="shared" si="0"/>
        <v>373.6</v>
      </c>
      <c r="Q70" s="35">
        <f t="shared" si="1"/>
        <v>337.3</v>
      </c>
      <c r="R70" s="16" t="s">
        <v>35</v>
      </c>
      <c r="S70" s="16">
        <v>47</v>
      </c>
      <c r="T70" s="54" t="s">
        <v>417</v>
      </c>
      <c r="U70" s="16"/>
      <c r="V70" s="16" t="s">
        <v>426</v>
      </c>
      <c r="W70" s="16" t="s">
        <v>34</v>
      </c>
      <c r="X70" s="17"/>
    </row>
    <row r="71" spans="1:24" ht="24.95" customHeight="1">
      <c r="A71" s="17" t="s">
        <v>178</v>
      </c>
      <c r="B71" s="17" t="s">
        <v>56</v>
      </c>
      <c r="C71" s="18" t="s">
        <v>427</v>
      </c>
      <c r="D71" s="16"/>
      <c r="E71" s="20" t="s">
        <v>378</v>
      </c>
      <c r="F71" s="60" t="s">
        <v>379</v>
      </c>
      <c r="G71" s="19"/>
      <c r="H71" s="17"/>
      <c r="I71" s="16"/>
      <c r="J71" s="16"/>
      <c r="K71" s="16"/>
      <c r="L71" s="16"/>
      <c r="M71" s="34"/>
      <c r="N71" s="35"/>
      <c r="O71" s="36"/>
      <c r="P71" s="35" t="s">
        <v>385</v>
      </c>
      <c r="Q71" s="38"/>
      <c r="R71" s="18" t="s">
        <v>428</v>
      </c>
      <c r="S71" s="16"/>
      <c r="T71" s="54" t="s">
        <v>417</v>
      </c>
      <c r="U71" s="16"/>
      <c r="V71" s="16" t="s">
        <v>40</v>
      </c>
      <c r="W71" s="16" t="s">
        <v>34</v>
      </c>
      <c r="X71" s="17" t="s">
        <v>429</v>
      </c>
    </row>
    <row r="72" spans="1:24" ht="24.95" customHeight="1">
      <c r="A72" s="17" t="s">
        <v>178</v>
      </c>
      <c r="B72" s="17" t="s">
        <v>56</v>
      </c>
      <c r="C72" s="18" t="s">
        <v>430</v>
      </c>
      <c r="D72" s="16"/>
      <c r="E72" s="20" t="s">
        <v>376</v>
      </c>
      <c r="F72" s="60" t="s">
        <v>377</v>
      </c>
      <c r="G72" s="19"/>
      <c r="H72" s="17"/>
      <c r="I72" s="16"/>
      <c r="J72" s="16"/>
      <c r="K72" s="16"/>
      <c r="L72" s="16"/>
      <c r="M72" s="34"/>
      <c r="N72" s="35"/>
      <c r="O72" s="36"/>
      <c r="P72" s="35" t="s">
        <v>431</v>
      </c>
      <c r="Q72" s="38"/>
      <c r="R72" s="18" t="s">
        <v>432</v>
      </c>
      <c r="S72" s="16"/>
      <c r="T72" s="54" t="s">
        <v>417</v>
      </c>
      <c r="U72" s="16"/>
      <c r="V72" s="16" t="s">
        <v>46</v>
      </c>
      <c r="W72" s="16" t="s">
        <v>34</v>
      </c>
      <c r="X72" s="17" t="s">
        <v>433</v>
      </c>
    </row>
    <row r="73" spans="1:24" ht="24.95" customHeight="1">
      <c r="A73" s="17" t="s">
        <v>178</v>
      </c>
      <c r="B73" s="17" t="s">
        <v>56</v>
      </c>
      <c r="C73" s="18" t="s">
        <v>434</v>
      </c>
      <c r="D73" s="16"/>
      <c r="E73" s="20" t="s">
        <v>380</v>
      </c>
      <c r="F73" s="60" t="s">
        <v>381</v>
      </c>
      <c r="G73" s="19"/>
      <c r="H73" s="17"/>
      <c r="I73" s="16"/>
      <c r="J73" s="16"/>
      <c r="K73" s="16"/>
      <c r="L73" s="16"/>
      <c r="M73" s="34"/>
      <c r="N73" s="35"/>
      <c r="O73" s="36"/>
      <c r="P73" s="35" t="s">
        <v>435</v>
      </c>
      <c r="Q73" s="38"/>
      <c r="R73" s="18" t="s">
        <v>436</v>
      </c>
      <c r="S73" s="16"/>
      <c r="T73" s="54" t="s">
        <v>417</v>
      </c>
      <c r="U73" s="16"/>
      <c r="V73" s="16" t="s">
        <v>437</v>
      </c>
      <c r="W73" s="16"/>
      <c r="X73" s="17" t="s">
        <v>438</v>
      </c>
    </row>
    <row r="74" spans="1:24" ht="24.95" customHeight="1">
      <c r="A74" s="17" t="s">
        <v>178</v>
      </c>
      <c r="B74" s="17" t="s">
        <v>56</v>
      </c>
      <c r="C74" s="18" t="s">
        <v>434</v>
      </c>
      <c r="D74" s="16"/>
      <c r="E74" s="20" t="s">
        <v>374</v>
      </c>
      <c r="F74" s="60" t="s">
        <v>375</v>
      </c>
      <c r="G74" s="19"/>
      <c r="H74" s="17"/>
      <c r="I74" s="16"/>
      <c r="J74" s="16"/>
      <c r="K74" s="16"/>
      <c r="L74" s="16"/>
      <c r="M74" s="34"/>
      <c r="N74" s="35"/>
      <c r="O74" s="36"/>
      <c r="P74" s="35" t="s">
        <v>439</v>
      </c>
      <c r="Q74" s="38"/>
      <c r="R74" s="18" t="s">
        <v>440</v>
      </c>
      <c r="S74" s="16"/>
      <c r="T74" s="54" t="s">
        <v>417</v>
      </c>
      <c r="U74" s="16"/>
      <c r="V74" s="16" t="s">
        <v>37</v>
      </c>
      <c r="W74" s="16"/>
      <c r="X74" s="17" t="s">
        <v>412</v>
      </c>
    </row>
    <row r="75" spans="1:24" ht="24.95" customHeight="1">
      <c r="A75" s="17" t="s">
        <v>178</v>
      </c>
      <c r="B75" s="17" t="s">
        <v>56</v>
      </c>
      <c r="C75" s="18" t="s">
        <v>441</v>
      </c>
      <c r="D75" s="16"/>
      <c r="E75" s="20" t="s">
        <v>368</v>
      </c>
      <c r="F75" s="60" t="s">
        <v>369</v>
      </c>
      <c r="G75" s="19"/>
      <c r="H75" s="17"/>
      <c r="I75" s="16"/>
      <c r="J75" s="16"/>
      <c r="K75" s="16"/>
      <c r="L75" s="16"/>
      <c r="M75" s="34"/>
      <c r="N75" s="35"/>
      <c r="O75" s="36"/>
      <c r="P75" s="35" t="s">
        <v>442</v>
      </c>
      <c r="Q75" s="38"/>
      <c r="R75" s="18" t="s">
        <v>443</v>
      </c>
      <c r="S75" s="16"/>
      <c r="T75" s="54" t="s">
        <v>417</v>
      </c>
      <c r="U75" s="16"/>
      <c r="V75" s="16" t="s">
        <v>312</v>
      </c>
      <c r="W75" s="16" t="s">
        <v>444</v>
      </c>
      <c r="X75" s="17" t="s">
        <v>445</v>
      </c>
    </row>
    <row r="76" spans="1:24" ht="24.95" customHeight="1">
      <c r="A76" s="17" t="s">
        <v>178</v>
      </c>
      <c r="B76" s="17" t="s">
        <v>56</v>
      </c>
      <c r="C76" s="18" t="s">
        <v>430</v>
      </c>
      <c r="D76" s="16"/>
      <c r="E76" s="20" t="s">
        <v>372</v>
      </c>
      <c r="F76" s="60" t="s">
        <v>373</v>
      </c>
      <c r="G76" s="19"/>
      <c r="H76" s="17"/>
      <c r="I76" s="16"/>
      <c r="J76" s="16"/>
      <c r="K76" s="16"/>
      <c r="L76" s="16"/>
      <c r="M76" s="34"/>
      <c r="N76" s="35"/>
      <c r="O76" s="36"/>
      <c r="P76" s="35" t="s">
        <v>446</v>
      </c>
      <c r="Q76" s="38"/>
      <c r="R76" s="18" t="s">
        <v>447</v>
      </c>
      <c r="S76" s="16"/>
      <c r="T76" s="54" t="s">
        <v>417</v>
      </c>
      <c r="U76" s="16"/>
      <c r="V76" s="16" t="s">
        <v>46</v>
      </c>
      <c r="W76" s="16" t="s">
        <v>448</v>
      </c>
      <c r="X76" s="17" t="s">
        <v>405</v>
      </c>
    </row>
    <row r="77" spans="1:24" ht="24.95" customHeight="1">
      <c r="A77" s="17" t="s">
        <v>178</v>
      </c>
      <c r="B77" s="17" t="s">
        <v>56</v>
      </c>
      <c r="C77" s="18" t="s">
        <v>449</v>
      </c>
      <c r="D77" s="16"/>
      <c r="E77" s="20" t="s">
        <v>370</v>
      </c>
      <c r="F77" s="60" t="s">
        <v>371</v>
      </c>
      <c r="G77" s="19"/>
      <c r="H77" s="17"/>
      <c r="I77" s="16"/>
      <c r="J77" s="16"/>
      <c r="K77" s="16"/>
      <c r="L77" s="16"/>
      <c r="M77" s="34"/>
      <c r="N77" s="35"/>
      <c r="O77" s="36"/>
      <c r="P77" s="35" t="s">
        <v>386</v>
      </c>
      <c r="Q77" s="38"/>
      <c r="R77" s="18" t="s">
        <v>447</v>
      </c>
      <c r="S77" s="16"/>
      <c r="T77" s="54" t="s">
        <v>417</v>
      </c>
      <c r="U77" s="16"/>
      <c r="V77" s="16" t="s">
        <v>450</v>
      </c>
      <c r="W77" s="16" t="s">
        <v>448</v>
      </c>
      <c r="X77" s="17" t="s">
        <v>405</v>
      </c>
    </row>
    <row r="78" spans="1:24" ht="24.95" customHeight="1">
      <c r="A78" s="17" t="s">
        <v>178</v>
      </c>
      <c r="B78" s="17" t="s">
        <v>56</v>
      </c>
      <c r="C78" s="17" t="s">
        <v>451</v>
      </c>
      <c r="D78" s="16"/>
      <c r="E78" s="20" t="s">
        <v>382</v>
      </c>
      <c r="F78" s="60" t="s">
        <v>126</v>
      </c>
      <c r="G78" s="19"/>
      <c r="H78" s="17"/>
      <c r="I78" s="16"/>
      <c r="J78" s="16"/>
      <c r="K78" s="16"/>
      <c r="L78" s="16"/>
      <c r="M78" s="34"/>
      <c r="N78" s="35"/>
      <c r="O78" s="36"/>
      <c r="P78" s="35" t="s">
        <v>452</v>
      </c>
      <c r="Q78" s="38"/>
      <c r="R78" s="18" t="s">
        <v>453</v>
      </c>
      <c r="S78" s="16"/>
      <c r="T78" s="54" t="s">
        <v>417</v>
      </c>
      <c r="U78" s="16"/>
      <c r="V78" s="16" t="s">
        <v>37</v>
      </c>
      <c r="W78" s="16"/>
      <c r="X78" s="17" t="s">
        <v>405</v>
      </c>
    </row>
    <row r="79" spans="1:24" ht="24.95" customHeight="1">
      <c r="A79" s="17" t="s">
        <v>178</v>
      </c>
      <c r="B79" s="17" t="s">
        <v>56</v>
      </c>
      <c r="C79" s="17" t="s">
        <v>434</v>
      </c>
      <c r="D79" s="16"/>
      <c r="E79" s="20" t="s">
        <v>383</v>
      </c>
      <c r="F79" s="60" t="s">
        <v>384</v>
      </c>
      <c r="G79" s="19"/>
      <c r="H79" s="17"/>
      <c r="I79" s="16"/>
      <c r="J79" s="16"/>
      <c r="K79" s="16"/>
      <c r="L79" s="16"/>
      <c r="M79" s="34"/>
      <c r="N79" s="35"/>
      <c r="O79" s="36"/>
      <c r="P79" s="35" t="s">
        <v>454</v>
      </c>
      <c r="Q79" s="38"/>
      <c r="R79" s="18" t="s">
        <v>455</v>
      </c>
      <c r="S79" s="16"/>
      <c r="T79" s="54" t="s">
        <v>417</v>
      </c>
      <c r="U79" s="16"/>
      <c r="V79" s="16" t="s">
        <v>37</v>
      </c>
      <c r="W79" s="16"/>
      <c r="X79" s="17" t="s">
        <v>456</v>
      </c>
    </row>
    <row r="80" spans="1:24" ht="24.95" customHeight="1">
      <c r="A80" s="17" t="s">
        <v>178</v>
      </c>
      <c r="B80" s="17" t="s">
        <v>56</v>
      </c>
      <c r="C80" s="17" t="s">
        <v>179</v>
      </c>
      <c r="D80" s="17"/>
      <c r="E80" s="17" t="s">
        <v>180</v>
      </c>
      <c r="F80" s="61" t="s">
        <v>181</v>
      </c>
      <c r="G80" s="39"/>
      <c r="H80" s="39">
        <v>71</v>
      </c>
      <c r="I80" s="39">
        <v>61</v>
      </c>
      <c r="J80" s="39">
        <v>119</v>
      </c>
      <c r="K80" s="39">
        <v>95</v>
      </c>
      <c r="L80" s="39">
        <v>346</v>
      </c>
      <c r="M80" s="40">
        <v>90</v>
      </c>
      <c r="N80" s="41">
        <v>84.95238095238095</v>
      </c>
      <c r="O80" s="42">
        <v>42</v>
      </c>
      <c r="P80" s="35">
        <f aca="true" t="shared" si="2" ref="P80:P112">M80*1.5+N80*3+O80*0.5</f>
        <v>410.85714285714283</v>
      </c>
      <c r="Q80" s="38">
        <f aca="true" t="shared" si="3" ref="Q80:Q116">L80*0.5+P80*0.5</f>
        <v>378.42857142857144</v>
      </c>
      <c r="R80" s="17" t="s">
        <v>457</v>
      </c>
      <c r="S80" s="17">
        <v>1</v>
      </c>
      <c r="T80" s="55" t="s">
        <v>417</v>
      </c>
      <c r="U80" s="17"/>
      <c r="V80" s="43" t="s">
        <v>41</v>
      </c>
      <c r="W80" s="17" t="s">
        <v>458</v>
      </c>
      <c r="X80" s="17"/>
    </row>
    <row r="81" spans="1:24" ht="24.95" customHeight="1">
      <c r="A81" s="17" t="s">
        <v>178</v>
      </c>
      <c r="B81" s="17" t="s">
        <v>56</v>
      </c>
      <c r="C81" s="17" t="s">
        <v>182</v>
      </c>
      <c r="D81" s="17"/>
      <c r="E81" s="17" t="s">
        <v>183</v>
      </c>
      <c r="F81" s="61" t="s">
        <v>184</v>
      </c>
      <c r="G81" s="39"/>
      <c r="H81" s="39">
        <v>70</v>
      </c>
      <c r="I81" s="39">
        <v>77</v>
      </c>
      <c r="J81" s="39">
        <v>99</v>
      </c>
      <c r="K81" s="39">
        <v>101</v>
      </c>
      <c r="L81" s="39">
        <v>347</v>
      </c>
      <c r="M81" s="40">
        <v>83</v>
      </c>
      <c r="N81" s="41">
        <v>88</v>
      </c>
      <c r="O81" s="42">
        <v>40</v>
      </c>
      <c r="P81" s="35">
        <f>M81*1.5+N81*3+O81*0.5</f>
        <v>408.5</v>
      </c>
      <c r="Q81" s="38">
        <f t="shared" si="3"/>
        <v>377.75</v>
      </c>
      <c r="R81" s="17" t="s">
        <v>459</v>
      </c>
      <c r="S81" s="17">
        <v>2</v>
      </c>
      <c r="T81" s="55" t="s">
        <v>417</v>
      </c>
      <c r="U81" s="17"/>
      <c r="V81" s="43" t="s">
        <v>37</v>
      </c>
      <c r="W81" s="17"/>
      <c r="X81" s="17"/>
    </row>
    <row r="82" spans="1:24" ht="24.95" customHeight="1">
      <c r="A82" s="17" t="s">
        <v>178</v>
      </c>
      <c r="B82" s="17" t="s">
        <v>56</v>
      </c>
      <c r="C82" s="17" t="s">
        <v>185</v>
      </c>
      <c r="D82" s="17"/>
      <c r="E82" s="17" t="s">
        <v>186</v>
      </c>
      <c r="F82" s="61" t="s">
        <v>187</v>
      </c>
      <c r="G82" s="39"/>
      <c r="H82" s="39">
        <v>73</v>
      </c>
      <c r="I82" s="39">
        <v>55</v>
      </c>
      <c r="J82" s="39">
        <v>107</v>
      </c>
      <c r="K82" s="39">
        <v>101</v>
      </c>
      <c r="L82" s="39">
        <v>336</v>
      </c>
      <c r="M82" s="40">
        <v>90</v>
      </c>
      <c r="N82" s="41">
        <v>89.33333333333333</v>
      </c>
      <c r="O82" s="42">
        <v>27</v>
      </c>
      <c r="P82" s="35">
        <f t="shared" si="2"/>
        <v>416.5</v>
      </c>
      <c r="Q82" s="38">
        <f t="shared" si="3"/>
        <v>376.25</v>
      </c>
      <c r="R82" s="17" t="s">
        <v>460</v>
      </c>
      <c r="S82" s="17">
        <v>3</v>
      </c>
      <c r="T82" s="55" t="s">
        <v>417</v>
      </c>
      <c r="U82" s="17"/>
      <c r="V82" s="43" t="s">
        <v>41</v>
      </c>
      <c r="W82" s="17" t="s">
        <v>461</v>
      </c>
      <c r="X82" s="17"/>
    </row>
    <row r="83" spans="1:46" ht="24.95" customHeight="1">
      <c r="A83" s="17" t="s">
        <v>178</v>
      </c>
      <c r="B83" s="17" t="s">
        <v>56</v>
      </c>
      <c r="C83" s="17" t="s">
        <v>188</v>
      </c>
      <c r="D83" s="17"/>
      <c r="E83" s="17" t="s">
        <v>189</v>
      </c>
      <c r="F83" s="61" t="s">
        <v>190</v>
      </c>
      <c r="G83" s="39"/>
      <c r="H83" s="39">
        <v>72</v>
      </c>
      <c r="I83" s="39">
        <v>69</v>
      </c>
      <c r="J83" s="39">
        <v>111</v>
      </c>
      <c r="K83" s="39">
        <v>98</v>
      </c>
      <c r="L83" s="39">
        <v>350</v>
      </c>
      <c r="M83" s="40">
        <v>79</v>
      </c>
      <c r="N83" s="41">
        <v>87.66666666666667</v>
      </c>
      <c r="O83" s="42">
        <v>33</v>
      </c>
      <c r="P83" s="35">
        <f t="shared" si="2"/>
        <v>398</v>
      </c>
      <c r="Q83" s="38">
        <f t="shared" si="3"/>
        <v>374</v>
      </c>
      <c r="R83" s="17" t="s">
        <v>462</v>
      </c>
      <c r="S83" s="17">
        <v>4</v>
      </c>
      <c r="T83" s="55" t="s">
        <v>417</v>
      </c>
      <c r="U83" s="17"/>
      <c r="V83" s="43" t="s">
        <v>80</v>
      </c>
      <c r="W83" s="17" t="s">
        <v>463</v>
      </c>
      <c r="X83" s="17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1"/>
      <c r="AN83" s="10"/>
      <c r="AO83" s="10"/>
      <c r="AP83" s="10"/>
      <c r="AQ83" s="10"/>
      <c r="AR83" s="10"/>
      <c r="AS83" s="10"/>
      <c r="AT83" s="12"/>
    </row>
    <row r="84" spans="1:46" ht="24.95" customHeight="1">
      <c r="A84" s="17" t="s">
        <v>178</v>
      </c>
      <c r="B84" s="17" t="s">
        <v>56</v>
      </c>
      <c r="C84" s="17" t="s">
        <v>191</v>
      </c>
      <c r="D84" s="17"/>
      <c r="E84" s="17" t="s">
        <v>192</v>
      </c>
      <c r="F84" s="61" t="s">
        <v>193</v>
      </c>
      <c r="G84" s="39"/>
      <c r="H84" s="39">
        <v>74</v>
      </c>
      <c r="I84" s="39">
        <v>68</v>
      </c>
      <c r="J84" s="39">
        <v>93</v>
      </c>
      <c r="K84" s="39">
        <v>99</v>
      </c>
      <c r="L84" s="39">
        <v>334</v>
      </c>
      <c r="M84" s="40">
        <v>88</v>
      </c>
      <c r="N84" s="41">
        <v>83.9047619047619</v>
      </c>
      <c r="O84" s="42">
        <v>49</v>
      </c>
      <c r="P84" s="35">
        <f t="shared" si="2"/>
        <v>408.21428571428567</v>
      </c>
      <c r="Q84" s="38">
        <f t="shared" si="3"/>
        <v>371.10714285714283</v>
      </c>
      <c r="R84" s="17" t="s">
        <v>464</v>
      </c>
      <c r="S84" s="17">
        <v>5</v>
      </c>
      <c r="T84" s="55" t="s">
        <v>417</v>
      </c>
      <c r="U84" s="17"/>
      <c r="V84" s="43" t="s">
        <v>40</v>
      </c>
      <c r="W84" s="17" t="s">
        <v>465</v>
      </c>
      <c r="X84" s="17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1"/>
      <c r="AN84" s="10"/>
      <c r="AO84" s="10"/>
      <c r="AP84" s="10"/>
      <c r="AQ84" s="10"/>
      <c r="AR84" s="10"/>
      <c r="AS84" s="10"/>
      <c r="AT84" s="12"/>
    </row>
    <row r="85" spans="1:46" ht="24.95" customHeight="1">
      <c r="A85" s="17" t="s">
        <v>178</v>
      </c>
      <c r="B85" s="17" t="s">
        <v>56</v>
      </c>
      <c r="C85" s="17" t="s">
        <v>179</v>
      </c>
      <c r="D85" s="17"/>
      <c r="E85" s="17" t="s">
        <v>194</v>
      </c>
      <c r="F85" s="61" t="s">
        <v>195</v>
      </c>
      <c r="G85" s="39"/>
      <c r="H85" s="39">
        <v>67</v>
      </c>
      <c r="I85" s="39">
        <v>53</v>
      </c>
      <c r="J85" s="39">
        <v>113</v>
      </c>
      <c r="K85" s="39">
        <v>106</v>
      </c>
      <c r="L85" s="39">
        <v>339</v>
      </c>
      <c r="M85" s="40">
        <v>83</v>
      </c>
      <c r="N85" s="41">
        <v>88</v>
      </c>
      <c r="O85" s="42">
        <v>25</v>
      </c>
      <c r="P85" s="35">
        <f t="shared" si="2"/>
        <v>401</v>
      </c>
      <c r="Q85" s="38">
        <f t="shared" si="3"/>
        <v>370</v>
      </c>
      <c r="R85" s="17" t="s">
        <v>447</v>
      </c>
      <c r="S85" s="17">
        <v>6</v>
      </c>
      <c r="T85" s="55" t="s">
        <v>417</v>
      </c>
      <c r="U85" s="17"/>
      <c r="V85" s="43" t="s">
        <v>53</v>
      </c>
      <c r="W85" s="17" t="s">
        <v>466</v>
      </c>
      <c r="X85" s="17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1"/>
      <c r="AN85" s="13"/>
      <c r="AO85" s="13"/>
      <c r="AP85" s="13"/>
      <c r="AQ85" s="13"/>
      <c r="AR85" s="13"/>
      <c r="AS85" s="13"/>
      <c r="AT85" s="12"/>
    </row>
    <row r="86" spans="1:46" ht="24.95" customHeight="1">
      <c r="A86" s="17" t="s">
        <v>178</v>
      </c>
      <c r="B86" s="17" t="s">
        <v>56</v>
      </c>
      <c r="C86" s="17" t="s">
        <v>196</v>
      </c>
      <c r="D86" s="17"/>
      <c r="E86" s="17" t="s">
        <v>197</v>
      </c>
      <c r="F86" s="61" t="s">
        <v>198</v>
      </c>
      <c r="G86" s="39"/>
      <c r="H86" s="39">
        <v>67</v>
      </c>
      <c r="I86" s="39">
        <v>61</v>
      </c>
      <c r="J86" s="39">
        <v>110</v>
      </c>
      <c r="K86" s="39">
        <v>99</v>
      </c>
      <c r="L86" s="39">
        <v>337</v>
      </c>
      <c r="M86" s="40">
        <v>86</v>
      </c>
      <c r="N86" s="41">
        <v>84.76190476190476</v>
      </c>
      <c r="O86" s="42">
        <v>37</v>
      </c>
      <c r="P86" s="35">
        <f t="shared" si="2"/>
        <v>401.7857142857143</v>
      </c>
      <c r="Q86" s="38">
        <f t="shared" si="3"/>
        <v>369.3928571428571</v>
      </c>
      <c r="R86" s="17" t="s">
        <v>467</v>
      </c>
      <c r="S86" s="17">
        <v>7</v>
      </c>
      <c r="T86" s="55" t="s">
        <v>417</v>
      </c>
      <c r="U86" s="17"/>
      <c r="V86" s="43" t="s">
        <v>53</v>
      </c>
      <c r="W86" s="17" t="s">
        <v>468</v>
      </c>
      <c r="X86" s="17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1"/>
      <c r="AN86" s="13"/>
      <c r="AO86" s="13"/>
      <c r="AP86" s="13"/>
      <c r="AQ86" s="13"/>
      <c r="AR86" s="13"/>
      <c r="AS86" s="13"/>
      <c r="AT86" s="12"/>
    </row>
    <row r="87" spans="1:46" ht="24.95" customHeight="1">
      <c r="A87" s="17" t="s">
        <v>178</v>
      </c>
      <c r="B87" s="17" t="s">
        <v>56</v>
      </c>
      <c r="C87" s="17" t="s">
        <v>179</v>
      </c>
      <c r="D87" s="17"/>
      <c r="E87" s="17" t="s">
        <v>199</v>
      </c>
      <c r="F87" s="61" t="s">
        <v>200</v>
      </c>
      <c r="G87" s="17"/>
      <c r="H87" s="17">
        <v>63</v>
      </c>
      <c r="I87" s="17">
        <v>67</v>
      </c>
      <c r="J87" s="17">
        <v>89</v>
      </c>
      <c r="K87" s="17">
        <v>92</v>
      </c>
      <c r="L87" s="17">
        <v>311</v>
      </c>
      <c r="M87" s="44">
        <v>84.5</v>
      </c>
      <c r="N87" s="38">
        <v>90.57142857142857</v>
      </c>
      <c r="O87" s="45">
        <v>56</v>
      </c>
      <c r="P87" s="35">
        <f t="shared" si="2"/>
        <v>426.4642857142857</v>
      </c>
      <c r="Q87" s="38">
        <f t="shared" si="3"/>
        <v>368.7321428571429</v>
      </c>
      <c r="R87" s="17" t="s">
        <v>447</v>
      </c>
      <c r="S87" s="17">
        <v>8</v>
      </c>
      <c r="T87" s="55" t="s">
        <v>417</v>
      </c>
      <c r="U87" s="17"/>
      <c r="V87" s="17" t="s">
        <v>37</v>
      </c>
      <c r="W87" s="17"/>
      <c r="X87" s="17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1"/>
      <c r="AN87" s="13"/>
      <c r="AO87" s="13"/>
      <c r="AP87" s="13"/>
      <c r="AQ87" s="13"/>
      <c r="AR87" s="13"/>
      <c r="AS87" s="13"/>
      <c r="AT87" s="12"/>
    </row>
    <row r="88" spans="1:46" ht="24.95" customHeight="1">
      <c r="A88" s="17" t="s">
        <v>178</v>
      </c>
      <c r="B88" s="17" t="s">
        <v>56</v>
      </c>
      <c r="C88" s="17" t="s">
        <v>196</v>
      </c>
      <c r="D88" s="17"/>
      <c r="E88" s="19" t="s">
        <v>469</v>
      </c>
      <c r="F88" s="61" t="s">
        <v>201</v>
      </c>
      <c r="G88" s="17" t="s">
        <v>470</v>
      </c>
      <c r="H88" s="17">
        <v>62</v>
      </c>
      <c r="I88" s="17">
        <v>36</v>
      </c>
      <c r="J88" s="17">
        <v>105</v>
      </c>
      <c r="K88" s="17">
        <v>124</v>
      </c>
      <c r="L88" s="17">
        <v>327</v>
      </c>
      <c r="M88" s="44">
        <v>80</v>
      </c>
      <c r="N88" s="38">
        <v>88.76190476190476</v>
      </c>
      <c r="O88" s="45">
        <v>46</v>
      </c>
      <c r="P88" s="35">
        <f t="shared" si="2"/>
        <v>409.2857142857143</v>
      </c>
      <c r="Q88" s="38">
        <f t="shared" si="3"/>
        <v>368.1428571428571</v>
      </c>
      <c r="R88" s="17" t="s">
        <v>471</v>
      </c>
      <c r="S88" s="17">
        <v>9</v>
      </c>
      <c r="T88" s="55" t="s">
        <v>417</v>
      </c>
      <c r="U88" s="17"/>
      <c r="V88" s="17" t="s">
        <v>202</v>
      </c>
      <c r="W88" s="17" t="s">
        <v>472</v>
      </c>
      <c r="X88" s="17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1"/>
      <c r="AN88" s="13"/>
      <c r="AO88" s="13"/>
      <c r="AP88" s="13"/>
      <c r="AQ88" s="13"/>
      <c r="AR88" s="13"/>
      <c r="AS88" s="13"/>
      <c r="AT88" s="12"/>
    </row>
    <row r="89" spans="1:46" ht="24.95" customHeight="1">
      <c r="A89" s="17" t="s">
        <v>178</v>
      </c>
      <c r="B89" s="17" t="s">
        <v>56</v>
      </c>
      <c r="C89" s="17" t="s">
        <v>473</v>
      </c>
      <c r="D89" s="17"/>
      <c r="E89" s="19" t="s">
        <v>474</v>
      </c>
      <c r="F89" s="61" t="s">
        <v>203</v>
      </c>
      <c r="G89" s="17" t="s">
        <v>475</v>
      </c>
      <c r="H89" s="17">
        <v>46</v>
      </c>
      <c r="I89" s="17">
        <v>57</v>
      </c>
      <c r="J89" s="17">
        <v>124</v>
      </c>
      <c r="K89" s="17">
        <v>116</v>
      </c>
      <c r="L89" s="17">
        <v>343</v>
      </c>
      <c r="M89" s="44">
        <v>77</v>
      </c>
      <c r="N89" s="38">
        <v>83.76190476190476</v>
      </c>
      <c r="O89" s="45">
        <v>49</v>
      </c>
      <c r="P89" s="35">
        <f t="shared" si="2"/>
        <v>391.2857142857143</v>
      </c>
      <c r="Q89" s="38">
        <f t="shared" si="3"/>
        <v>367.1428571428571</v>
      </c>
      <c r="R89" s="17" t="s">
        <v>453</v>
      </c>
      <c r="S89" s="17">
        <v>10</v>
      </c>
      <c r="T89" s="55" t="s">
        <v>417</v>
      </c>
      <c r="U89" s="17"/>
      <c r="V89" s="17" t="s">
        <v>36</v>
      </c>
      <c r="W89" s="17" t="s">
        <v>466</v>
      </c>
      <c r="X89" s="17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1"/>
      <c r="AN89" s="13"/>
      <c r="AO89" s="13"/>
      <c r="AP89" s="13"/>
      <c r="AQ89" s="13"/>
      <c r="AR89" s="13"/>
      <c r="AS89" s="13"/>
      <c r="AT89" s="12"/>
    </row>
    <row r="90" spans="1:46" ht="24.95" customHeight="1">
      <c r="A90" s="17" t="s">
        <v>178</v>
      </c>
      <c r="B90" s="17" t="s">
        <v>56</v>
      </c>
      <c r="C90" s="17" t="s">
        <v>188</v>
      </c>
      <c r="D90" s="17"/>
      <c r="E90" s="17" t="s">
        <v>204</v>
      </c>
      <c r="F90" s="61" t="s">
        <v>205</v>
      </c>
      <c r="G90" s="17"/>
      <c r="H90" s="17">
        <v>57</v>
      </c>
      <c r="I90" s="17">
        <v>63</v>
      </c>
      <c r="J90" s="17">
        <v>107</v>
      </c>
      <c r="K90" s="17">
        <v>91</v>
      </c>
      <c r="L90" s="17">
        <v>318</v>
      </c>
      <c r="M90" s="44">
        <v>77</v>
      </c>
      <c r="N90" s="38">
        <v>87.52380952380952</v>
      </c>
      <c r="O90" s="45">
        <v>76</v>
      </c>
      <c r="P90" s="35">
        <f t="shared" si="2"/>
        <v>416.07142857142856</v>
      </c>
      <c r="Q90" s="38">
        <f t="shared" si="3"/>
        <v>367.0357142857143</v>
      </c>
      <c r="R90" s="17" t="s">
        <v>476</v>
      </c>
      <c r="S90" s="17">
        <v>11</v>
      </c>
      <c r="T90" s="55" t="s">
        <v>417</v>
      </c>
      <c r="U90" s="17"/>
      <c r="V90" s="17" t="s">
        <v>477</v>
      </c>
      <c r="W90" s="17" t="s">
        <v>478</v>
      </c>
      <c r="X90" s="17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1"/>
      <c r="AN90" s="10"/>
      <c r="AO90" s="10"/>
      <c r="AP90" s="10"/>
      <c r="AQ90" s="10"/>
      <c r="AR90" s="10"/>
      <c r="AS90" s="10"/>
      <c r="AT90" s="12"/>
    </row>
    <row r="91" spans="1:24" ht="24.95" customHeight="1">
      <c r="A91" s="17" t="s">
        <v>178</v>
      </c>
      <c r="B91" s="17" t="s">
        <v>56</v>
      </c>
      <c r="C91" s="17" t="s">
        <v>206</v>
      </c>
      <c r="D91" s="17" t="s">
        <v>466</v>
      </c>
      <c r="E91" s="17" t="s">
        <v>207</v>
      </c>
      <c r="F91" s="61" t="s">
        <v>208</v>
      </c>
      <c r="G91" s="17"/>
      <c r="H91" s="17">
        <v>77</v>
      </c>
      <c r="I91" s="17">
        <v>56</v>
      </c>
      <c r="J91" s="17">
        <v>109</v>
      </c>
      <c r="K91" s="17">
        <v>90</v>
      </c>
      <c r="L91" s="17">
        <v>332</v>
      </c>
      <c r="M91" s="44">
        <v>89</v>
      </c>
      <c r="N91" s="38">
        <v>79.28571428571429</v>
      </c>
      <c r="O91" s="45">
        <v>57</v>
      </c>
      <c r="P91" s="35">
        <f t="shared" si="2"/>
        <v>399.8571428571429</v>
      </c>
      <c r="Q91" s="38">
        <f t="shared" si="3"/>
        <v>365.92857142857144</v>
      </c>
      <c r="R91" s="17" t="s">
        <v>479</v>
      </c>
      <c r="S91" s="17">
        <v>12</v>
      </c>
      <c r="T91" s="55" t="s">
        <v>417</v>
      </c>
      <c r="U91" s="17"/>
      <c r="V91" s="17" t="s">
        <v>209</v>
      </c>
      <c r="W91" s="17" t="s">
        <v>480</v>
      </c>
      <c r="X91" s="17"/>
    </row>
    <row r="92" spans="1:24" ht="24.95" customHeight="1">
      <c r="A92" s="17" t="s">
        <v>178</v>
      </c>
      <c r="B92" s="17" t="s">
        <v>56</v>
      </c>
      <c r="C92" s="17" t="s">
        <v>481</v>
      </c>
      <c r="D92" s="17"/>
      <c r="E92" s="17" t="s">
        <v>211</v>
      </c>
      <c r="F92" s="61" t="s">
        <v>212</v>
      </c>
      <c r="G92" s="17"/>
      <c r="H92" s="17">
        <v>78</v>
      </c>
      <c r="I92" s="17">
        <v>48</v>
      </c>
      <c r="J92" s="17">
        <v>97</v>
      </c>
      <c r="K92" s="17">
        <v>100</v>
      </c>
      <c r="L92" s="17">
        <v>323</v>
      </c>
      <c r="M92" s="44">
        <v>92</v>
      </c>
      <c r="N92" s="38">
        <v>82.28571428571429</v>
      </c>
      <c r="O92" s="45">
        <v>47</v>
      </c>
      <c r="P92" s="35">
        <f t="shared" si="2"/>
        <v>408.3571428571429</v>
      </c>
      <c r="Q92" s="38">
        <f t="shared" si="3"/>
        <v>365.67857142857144</v>
      </c>
      <c r="R92" s="17" t="s">
        <v>482</v>
      </c>
      <c r="S92" s="17">
        <v>13</v>
      </c>
      <c r="T92" s="55" t="s">
        <v>417</v>
      </c>
      <c r="U92" s="17"/>
      <c r="V92" s="17" t="s">
        <v>48</v>
      </c>
      <c r="W92" s="17" t="s">
        <v>483</v>
      </c>
      <c r="X92" s="17"/>
    </row>
    <row r="93" spans="1:24" ht="24.95" customHeight="1">
      <c r="A93" s="17" t="s">
        <v>178</v>
      </c>
      <c r="B93" s="17" t="s">
        <v>56</v>
      </c>
      <c r="C93" s="17" t="s">
        <v>213</v>
      </c>
      <c r="D93" s="17"/>
      <c r="E93" s="17" t="s">
        <v>214</v>
      </c>
      <c r="F93" s="61" t="s">
        <v>215</v>
      </c>
      <c r="G93" s="17"/>
      <c r="H93" s="17">
        <v>66</v>
      </c>
      <c r="I93" s="17">
        <v>42</v>
      </c>
      <c r="J93" s="17">
        <v>138</v>
      </c>
      <c r="K93" s="17">
        <v>87</v>
      </c>
      <c r="L93" s="17">
        <v>333</v>
      </c>
      <c r="M93" s="44">
        <v>85</v>
      </c>
      <c r="N93" s="38">
        <v>82.38095238095238</v>
      </c>
      <c r="O93" s="45">
        <v>47</v>
      </c>
      <c r="P93" s="35">
        <f t="shared" si="2"/>
        <v>398.1428571428571</v>
      </c>
      <c r="Q93" s="38">
        <f t="shared" si="3"/>
        <v>365.57142857142856</v>
      </c>
      <c r="R93" s="17" t="s">
        <v>484</v>
      </c>
      <c r="S93" s="17">
        <v>14</v>
      </c>
      <c r="T93" s="55" t="s">
        <v>417</v>
      </c>
      <c r="U93" s="17"/>
      <c r="V93" s="17" t="s">
        <v>53</v>
      </c>
      <c r="W93" s="17" t="s">
        <v>485</v>
      </c>
      <c r="X93" s="17"/>
    </row>
    <row r="94" spans="1:24" ht="24.95" customHeight="1">
      <c r="A94" s="17" t="s">
        <v>178</v>
      </c>
      <c r="B94" s="17" t="s">
        <v>56</v>
      </c>
      <c r="C94" s="17" t="s">
        <v>216</v>
      </c>
      <c r="D94" s="17"/>
      <c r="E94" s="17" t="s">
        <v>217</v>
      </c>
      <c r="F94" s="61" t="s">
        <v>218</v>
      </c>
      <c r="G94" s="17"/>
      <c r="H94" s="17">
        <v>64</v>
      </c>
      <c r="I94" s="17">
        <v>69</v>
      </c>
      <c r="J94" s="17">
        <v>98</v>
      </c>
      <c r="K94" s="17">
        <v>83</v>
      </c>
      <c r="L94" s="17">
        <v>314</v>
      </c>
      <c r="M94" s="44">
        <v>92</v>
      </c>
      <c r="N94" s="38">
        <v>87.38095238095238</v>
      </c>
      <c r="O94" s="45">
        <v>30</v>
      </c>
      <c r="P94" s="35">
        <f t="shared" si="2"/>
        <v>415.1428571428571</v>
      </c>
      <c r="Q94" s="38">
        <f t="shared" si="3"/>
        <v>364.57142857142856</v>
      </c>
      <c r="R94" s="17" t="s">
        <v>486</v>
      </c>
      <c r="S94" s="17">
        <v>15</v>
      </c>
      <c r="T94" s="55" t="s">
        <v>417</v>
      </c>
      <c r="U94" s="17"/>
      <c r="V94" s="17" t="s">
        <v>219</v>
      </c>
      <c r="W94" s="17" t="s">
        <v>487</v>
      </c>
      <c r="X94" s="17"/>
    </row>
    <row r="95" spans="1:24" ht="24.95" customHeight="1">
      <c r="A95" s="17" t="s">
        <v>178</v>
      </c>
      <c r="B95" s="17" t="s">
        <v>56</v>
      </c>
      <c r="C95" s="17" t="s">
        <v>220</v>
      </c>
      <c r="D95" s="17"/>
      <c r="E95" s="17" t="s">
        <v>221</v>
      </c>
      <c r="F95" s="61" t="s">
        <v>222</v>
      </c>
      <c r="G95" s="17"/>
      <c r="H95" s="17">
        <v>71</v>
      </c>
      <c r="I95" s="17">
        <v>55</v>
      </c>
      <c r="J95" s="17">
        <v>89</v>
      </c>
      <c r="K95" s="17">
        <v>107</v>
      </c>
      <c r="L95" s="17">
        <v>322</v>
      </c>
      <c r="M95" s="44">
        <v>83</v>
      </c>
      <c r="N95" s="38">
        <v>83.42857142857143</v>
      </c>
      <c r="O95" s="45">
        <v>56</v>
      </c>
      <c r="P95" s="35">
        <f t="shared" si="2"/>
        <v>402.7857142857143</v>
      </c>
      <c r="Q95" s="38">
        <f t="shared" si="3"/>
        <v>362.3928571428571</v>
      </c>
      <c r="R95" s="17" t="s">
        <v>488</v>
      </c>
      <c r="S95" s="17">
        <v>16</v>
      </c>
      <c r="T95" s="55" t="s">
        <v>417</v>
      </c>
      <c r="U95" s="17"/>
      <c r="V95" s="17" t="s">
        <v>65</v>
      </c>
      <c r="W95" s="17" t="s">
        <v>489</v>
      </c>
      <c r="X95" s="17"/>
    </row>
    <row r="96" spans="1:24" ht="24.95" customHeight="1">
      <c r="A96" s="17" t="s">
        <v>178</v>
      </c>
      <c r="B96" s="17" t="s">
        <v>56</v>
      </c>
      <c r="C96" s="17" t="s">
        <v>185</v>
      </c>
      <c r="D96" s="17"/>
      <c r="E96" s="17" t="s">
        <v>223</v>
      </c>
      <c r="F96" s="61" t="s">
        <v>224</v>
      </c>
      <c r="G96" s="17"/>
      <c r="H96" s="17">
        <v>70</v>
      </c>
      <c r="I96" s="17">
        <v>47</v>
      </c>
      <c r="J96" s="17">
        <v>133</v>
      </c>
      <c r="K96" s="17">
        <v>91</v>
      </c>
      <c r="L96" s="17">
        <v>341</v>
      </c>
      <c r="M96" s="44">
        <v>83</v>
      </c>
      <c r="N96" s="38">
        <v>82.04761904761905</v>
      </c>
      <c r="O96" s="45">
        <v>25</v>
      </c>
      <c r="P96" s="35">
        <f t="shared" si="2"/>
        <v>383.14285714285717</v>
      </c>
      <c r="Q96" s="38">
        <f t="shared" si="3"/>
        <v>362.07142857142856</v>
      </c>
      <c r="R96" s="17" t="s">
        <v>490</v>
      </c>
      <c r="S96" s="17">
        <v>17</v>
      </c>
      <c r="T96" s="55" t="s">
        <v>417</v>
      </c>
      <c r="U96" s="17"/>
      <c r="V96" s="17" t="s">
        <v>491</v>
      </c>
      <c r="W96" s="17" t="s">
        <v>492</v>
      </c>
      <c r="X96" s="17"/>
    </row>
    <row r="97" spans="1:24" ht="24.95" customHeight="1">
      <c r="A97" s="17" t="s">
        <v>178</v>
      </c>
      <c r="B97" s="17" t="s">
        <v>56</v>
      </c>
      <c r="C97" s="17" t="s">
        <v>225</v>
      </c>
      <c r="D97" s="17"/>
      <c r="E97" s="17" t="s">
        <v>226</v>
      </c>
      <c r="F97" s="61" t="s">
        <v>227</v>
      </c>
      <c r="G97" s="17"/>
      <c r="H97" s="17">
        <v>65</v>
      </c>
      <c r="I97" s="17">
        <v>48</v>
      </c>
      <c r="J97" s="17">
        <v>99</v>
      </c>
      <c r="K97" s="17">
        <v>100</v>
      </c>
      <c r="L97" s="17">
        <v>312</v>
      </c>
      <c r="M97" s="44">
        <v>90</v>
      </c>
      <c r="N97" s="38">
        <v>85.28571428571429</v>
      </c>
      <c r="O97" s="45">
        <v>42</v>
      </c>
      <c r="P97" s="35">
        <f t="shared" si="2"/>
        <v>411.8571428571429</v>
      </c>
      <c r="Q97" s="38">
        <f t="shared" si="3"/>
        <v>361.92857142857144</v>
      </c>
      <c r="R97" s="17" t="s">
        <v>493</v>
      </c>
      <c r="S97" s="17">
        <v>18</v>
      </c>
      <c r="T97" s="55" t="s">
        <v>417</v>
      </c>
      <c r="U97" s="17"/>
      <c r="V97" s="17" t="s">
        <v>494</v>
      </c>
      <c r="W97" s="17" t="s">
        <v>495</v>
      </c>
      <c r="X97" s="17"/>
    </row>
    <row r="98" spans="1:24" ht="24.95" customHeight="1">
      <c r="A98" s="17" t="s">
        <v>178</v>
      </c>
      <c r="B98" s="17" t="s">
        <v>56</v>
      </c>
      <c r="C98" s="17" t="s">
        <v>191</v>
      </c>
      <c r="D98" s="17"/>
      <c r="E98" s="17" t="s">
        <v>228</v>
      </c>
      <c r="F98" s="61" t="s">
        <v>229</v>
      </c>
      <c r="G98" s="17"/>
      <c r="H98" s="17">
        <v>61</v>
      </c>
      <c r="I98" s="17">
        <v>38</v>
      </c>
      <c r="J98" s="17">
        <v>119</v>
      </c>
      <c r="K98" s="17">
        <v>92</v>
      </c>
      <c r="L98" s="17">
        <v>310</v>
      </c>
      <c r="M98" s="44">
        <v>87</v>
      </c>
      <c r="N98" s="38">
        <v>87</v>
      </c>
      <c r="O98" s="45">
        <v>39</v>
      </c>
      <c r="P98" s="35">
        <f t="shared" si="2"/>
        <v>411</v>
      </c>
      <c r="Q98" s="38">
        <f t="shared" si="3"/>
        <v>360.5</v>
      </c>
      <c r="R98" s="17" t="s">
        <v>496</v>
      </c>
      <c r="S98" s="17">
        <v>19</v>
      </c>
      <c r="T98" s="55" t="s">
        <v>417</v>
      </c>
      <c r="U98" s="17"/>
      <c r="V98" s="17" t="s">
        <v>80</v>
      </c>
      <c r="W98" s="17" t="s">
        <v>497</v>
      </c>
      <c r="X98" s="17"/>
    </row>
    <row r="99" spans="1:24" ht="24.95" customHeight="1">
      <c r="A99" s="17" t="s">
        <v>178</v>
      </c>
      <c r="B99" s="17" t="s">
        <v>56</v>
      </c>
      <c r="C99" s="17" t="s">
        <v>230</v>
      </c>
      <c r="D99" s="17"/>
      <c r="E99" s="17" t="s">
        <v>231</v>
      </c>
      <c r="F99" s="61" t="s">
        <v>232</v>
      </c>
      <c r="G99" s="17"/>
      <c r="H99" s="17">
        <v>70</v>
      </c>
      <c r="I99" s="17">
        <v>60</v>
      </c>
      <c r="J99" s="17">
        <v>126</v>
      </c>
      <c r="K99" s="17">
        <v>101</v>
      </c>
      <c r="L99" s="17">
        <v>357</v>
      </c>
      <c r="M99" s="44">
        <v>73</v>
      </c>
      <c r="N99" s="38">
        <v>80.28571428571429</v>
      </c>
      <c r="O99" s="45">
        <v>22</v>
      </c>
      <c r="P99" s="35">
        <f t="shared" si="2"/>
        <v>361.3571428571429</v>
      </c>
      <c r="Q99" s="38">
        <f t="shared" si="3"/>
        <v>359.17857142857144</v>
      </c>
      <c r="R99" s="17" t="s">
        <v>498</v>
      </c>
      <c r="S99" s="17">
        <v>20</v>
      </c>
      <c r="T99" s="55" t="s">
        <v>417</v>
      </c>
      <c r="U99" s="17"/>
      <c r="V99" s="17" t="s">
        <v>46</v>
      </c>
      <c r="W99" s="17" t="s">
        <v>499</v>
      </c>
      <c r="X99" s="17"/>
    </row>
    <row r="100" spans="1:24" s="33" customFormat="1" ht="24.95" customHeight="1">
      <c r="A100" s="18" t="s">
        <v>178</v>
      </c>
      <c r="B100" s="18" t="s">
        <v>56</v>
      </c>
      <c r="C100" s="18" t="s">
        <v>233</v>
      </c>
      <c r="D100" s="18"/>
      <c r="E100" s="18" t="s">
        <v>234</v>
      </c>
      <c r="F100" s="61" t="s">
        <v>235</v>
      </c>
      <c r="G100" s="18"/>
      <c r="H100" s="18">
        <v>74</v>
      </c>
      <c r="I100" s="18">
        <v>60</v>
      </c>
      <c r="J100" s="18">
        <v>119</v>
      </c>
      <c r="K100" s="18">
        <v>89</v>
      </c>
      <c r="L100" s="18">
        <v>342</v>
      </c>
      <c r="M100" s="34">
        <v>80</v>
      </c>
      <c r="N100" s="35">
        <v>78.61904761904762</v>
      </c>
      <c r="O100" s="36">
        <v>41</v>
      </c>
      <c r="P100" s="35">
        <f t="shared" si="2"/>
        <v>376.3571428571429</v>
      </c>
      <c r="Q100" s="35">
        <f t="shared" si="3"/>
        <v>359.17857142857144</v>
      </c>
      <c r="R100" s="18" t="s">
        <v>500</v>
      </c>
      <c r="S100" s="18">
        <v>21</v>
      </c>
      <c r="T100" s="56" t="s">
        <v>417</v>
      </c>
      <c r="U100" s="18"/>
      <c r="V100" s="18" t="s">
        <v>42</v>
      </c>
      <c r="W100" s="18" t="s">
        <v>501</v>
      </c>
      <c r="X100" s="18"/>
    </row>
    <row r="101" spans="1:24" ht="24.95" customHeight="1">
      <c r="A101" s="17" t="s">
        <v>178</v>
      </c>
      <c r="B101" s="17" t="s">
        <v>56</v>
      </c>
      <c r="C101" s="17" t="s">
        <v>216</v>
      </c>
      <c r="D101" s="17"/>
      <c r="E101" s="17" t="s">
        <v>236</v>
      </c>
      <c r="F101" s="61" t="s">
        <v>237</v>
      </c>
      <c r="G101" s="17"/>
      <c r="H101" s="17">
        <v>72</v>
      </c>
      <c r="I101" s="17">
        <v>47</v>
      </c>
      <c r="J101" s="17">
        <v>116</v>
      </c>
      <c r="K101" s="17">
        <v>96</v>
      </c>
      <c r="L101" s="17">
        <v>331</v>
      </c>
      <c r="M101" s="44">
        <v>86.5</v>
      </c>
      <c r="N101" s="38">
        <v>83</v>
      </c>
      <c r="O101" s="45">
        <v>17</v>
      </c>
      <c r="P101" s="35">
        <f t="shared" si="2"/>
        <v>387.25</v>
      </c>
      <c r="Q101" s="38">
        <f t="shared" si="3"/>
        <v>359.125</v>
      </c>
      <c r="R101" s="17" t="s">
        <v>502</v>
      </c>
      <c r="S101" s="17">
        <v>22</v>
      </c>
      <c r="T101" s="55" t="s">
        <v>417</v>
      </c>
      <c r="U101" s="17"/>
      <c r="V101" s="17" t="s">
        <v>177</v>
      </c>
      <c r="W101" s="17" t="s">
        <v>503</v>
      </c>
      <c r="X101" s="17"/>
    </row>
    <row r="102" spans="1:24" ht="24.95" customHeight="1">
      <c r="A102" s="17" t="s">
        <v>178</v>
      </c>
      <c r="B102" s="17" t="s">
        <v>56</v>
      </c>
      <c r="C102" s="17" t="s">
        <v>504</v>
      </c>
      <c r="D102" s="17"/>
      <c r="E102" s="19" t="s">
        <v>505</v>
      </c>
      <c r="F102" s="61" t="s">
        <v>238</v>
      </c>
      <c r="G102" s="17" t="s">
        <v>506</v>
      </c>
      <c r="H102" s="17">
        <v>60</v>
      </c>
      <c r="I102" s="17">
        <v>47</v>
      </c>
      <c r="J102" s="17">
        <v>124</v>
      </c>
      <c r="K102" s="17">
        <v>114</v>
      </c>
      <c r="L102" s="17">
        <v>345</v>
      </c>
      <c r="M102" s="44">
        <v>80</v>
      </c>
      <c r="N102" s="38">
        <v>78.19047619047619</v>
      </c>
      <c r="O102" s="45">
        <v>36</v>
      </c>
      <c r="P102" s="35">
        <f t="shared" si="2"/>
        <v>372.57142857142856</v>
      </c>
      <c r="Q102" s="38">
        <f t="shared" si="3"/>
        <v>358.7857142857143</v>
      </c>
      <c r="R102" s="17" t="s">
        <v>507</v>
      </c>
      <c r="S102" s="17">
        <v>23</v>
      </c>
      <c r="T102" s="55" t="s">
        <v>417</v>
      </c>
      <c r="U102" s="17"/>
      <c r="V102" s="17" t="s">
        <v>53</v>
      </c>
      <c r="W102" s="17" t="s">
        <v>508</v>
      </c>
      <c r="X102" s="17"/>
    </row>
    <row r="103" spans="1:24" s="33" customFormat="1" ht="24.95" customHeight="1">
      <c r="A103" s="18" t="s">
        <v>178</v>
      </c>
      <c r="B103" s="18" t="s">
        <v>56</v>
      </c>
      <c r="C103" s="18" t="s">
        <v>210</v>
      </c>
      <c r="D103" s="18"/>
      <c r="E103" s="18" t="s">
        <v>239</v>
      </c>
      <c r="F103" s="61" t="s">
        <v>240</v>
      </c>
      <c r="G103" s="18"/>
      <c r="H103" s="18">
        <v>73</v>
      </c>
      <c r="I103" s="18">
        <v>46</v>
      </c>
      <c r="J103" s="18">
        <v>105</v>
      </c>
      <c r="K103" s="18">
        <v>90</v>
      </c>
      <c r="L103" s="18">
        <v>314</v>
      </c>
      <c r="M103" s="34">
        <v>81</v>
      </c>
      <c r="N103" s="35">
        <v>85.85714285714286</v>
      </c>
      <c r="O103" s="36">
        <v>42</v>
      </c>
      <c r="P103" s="35">
        <f t="shared" si="2"/>
        <v>400.07142857142856</v>
      </c>
      <c r="Q103" s="35">
        <f t="shared" si="3"/>
        <v>357.0357142857143</v>
      </c>
      <c r="R103" s="18" t="s">
        <v>509</v>
      </c>
      <c r="S103" s="18">
        <v>24</v>
      </c>
      <c r="T103" s="56" t="s">
        <v>417</v>
      </c>
      <c r="U103" s="18"/>
      <c r="V103" s="18" t="s">
        <v>80</v>
      </c>
      <c r="W103" s="18" t="s">
        <v>510</v>
      </c>
      <c r="X103" s="18"/>
    </row>
    <row r="104" spans="1:24" ht="24.95" customHeight="1">
      <c r="A104" s="17" t="s">
        <v>178</v>
      </c>
      <c r="B104" s="17" t="s">
        <v>56</v>
      </c>
      <c r="C104" s="17" t="s">
        <v>511</v>
      </c>
      <c r="D104" s="17"/>
      <c r="E104" s="17" t="s">
        <v>241</v>
      </c>
      <c r="F104" s="61" t="s">
        <v>242</v>
      </c>
      <c r="G104" s="17"/>
      <c r="H104" s="17">
        <v>70</v>
      </c>
      <c r="I104" s="17">
        <v>47</v>
      </c>
      <c r="J104" s="17">
        <v>104</v>
      </c>
      <c r="K104" s="17">
        <v>98</v>
      </c>
      <c r="L104" s="17">
        <v>319</v>
      </c>
      <c r="M104" s="44">
        <v>83</v>
      </c>
      <c r="N104" s="38">
        <v>83.95238095238095</v>
      </c>
      <c r="O104" s="45">
        <v>37</v>
      </c>
      <c r="P104" s="35">
        <f t="shared" si="2"/>
        <v>394.85714285714283</v>
      </c>
      <c r="Q104" s="38">
        <f t="shared" si="3"/>
        <v>356.92857142857144</v>
      </c>
      <c r="R104" s="17" t="s">
        <v>512</v>
      </c>
      <c r="S104" s="17">
        <v>25</v>
      </c>
      <c r="T104" s="55" t="s">
        <v>417</v>
      </c>
      <c r="U104" s="17"/>
      <c r="V104" s="17" t="s">
        <v>46</v>
      </c>
      <c r="W104" s="17" t="s">
        <v>513</v>
      </c>
      <c r="X104" s="17"/>
    </row>
    <row r="105" spans="1:24" ht="24.95" customHeight="1">
      <c r="A105" s="17" t="s">
        <v>178</v>
      </c>
      <c r="B105" s="17" t="s">
        <v>56</v>
      </c>
      <c r="C105" s="17" t="s">
        <v>243</v>
      </c>
      <c r="D105" s="17"/>
      <c r="E105" s="17" t="s">
        <v>244</v>
      </c>
      <c r="F105" s="61" t="s">
        <v>245</v>
      </c>
      <c r="G105" s="17"/>
      <c r="H105" s="17">
        <v>69</v>
      </c>
      <c r="I105" s="17">
        <v>59</v>
      </c>
      <c r="J105" s="17">
        <v>101</v>
      </c>
      <c r="K105" s="17">
        <v>76</v>
      </c>
      <c r="L105" s="17">
        <v>305</v>
      </c>
      <c r="M105" s="44">
        <v>88</v>
      </c>
      <c r="N105" s="38">
        <v>85</v>
      </c>
      <c r="O105" s="45">
        <v>39</v>
      </c>
      <c r="P105" s="35">
        <f t="shared" si="2"/>
        <v>406.5</v>
      </c>
      <c r="Q105" s="38">
        <f t="shared" si="3"/>
        <v>355.75</v>
      </c>
      <c r="R105" s="17" t="s">
        <v>464</v>
      </c>
      <c r="S105" s="17">
        <v>26</v>
      </c>
      <c r="T105" s="55" t="s">
        <v>417</v>
      </c>
      <c r="U105" s="17"/>
      <c r="V105" s="17" t="s">
        <v>46</v>
      </c>
      <c r="W105" s="17" t="s">
        <v>465</v>
      </c>
      <c r="X105" s="17"/>
    </row>
    <row r="106" spans="1:24" ht="24.95" customHeight="1">
      <c r="A106" s="17" t="s">
        <v>178</v>
      </c>
      <c r="B106" s="17" t="s">
        <v>56</v>
      </c>
      <c r="C106" s="17" t="s">
        <v>246</v>
      </c>
      <c r="D106" s="17"/>
      <c r="E106" s="17" t="s">
        <v>247</v>
      </c>
      <c r="F106" s="61" t="s">
        <v>248</v>
      </c>
      <c r="G106" s="17"/>
      <c r="H106" s="17">
        <v>64</v>
      </c>
      <c r="I106" s="17">
        <v>49</v>
      </c>
      <c r="J106" s="17">
        <v>101</v>
      </c>
      <c r="K106" s="17">
        <v>87</v>
      </c>
      <c r="L106" s="17">
        <v>301</v>
      </c>
      <c r="M106" s="44">
        <v>84</v>
      </c>
      <c r="N106" s="38">
        <v>86.71428571428571</v>
      </c>
      <c r="O106" s="45">
        <v>31</v>
      </c>
      <c r="P106" s="35">
        <f t="shared" si="2"/>
        <v>401.6428571428571</v>
      </c>
      <c r="Q106" s="38">
        <f t="shared" si="3"/>
        <v>351.32142857142856</v>
      </c>
      <c r="R106" s="17" t="s">
        <v>514</v>
      </c>
      <c r="S106" s="17">
        <v>27</v>
      </c>
      <c r="T106" s="55" t="s">
        <v>417</v>
      </c>
      <c r="U106" s="17"/>
      <c r="V106" s="17" t="s">
        <v>41</v>
      </c>
      <c r="W106" s="17" t="s">
        <v>515</v>
      </c>
      <c r="X106" s="17"/>
    </row>
    <row r="107" spans="1:24" ht="24.95" customHeight="1">
      <c r="A107" s="17" t="s">
        <v>178</v>
      </c>
      <c r="B107" s="17" t="s">
        <v>56</v>
      </c>
      <c r="C107" s="17" t="s">
        <v>206</v>
      </c>
      <c r="D107" s="17" t="s">
        <v>466</v>
      </c>
      <c r="E107" s="17" t="s">
        <v>249</v>
      </c>
      <c r="F107" s="61" t="s">
        <v>250</v>
      </c>
      <c r="G107" s="17"/>
      <c r="H107" s="17">
        <v>69</v>
      </c>
      <c r="I107" s="17">
        <v>61</v>
      </c>
      <c r="J107" s="17">
        <v>85</v>
      </c>
      <c r="K107" s="17">
        <v>84</v>
      </c>
      <c r="L107" s="17">
        <v>299</v>
      </c>
      <c r="M107" s="44">
        <v>74</v>
      </c>
      <c r="N107" s="38">
        <v>88.61904761904762</v>
      </c>
      <c r="O107" s="45">
        <v>50</v>
      </c>
      <c r="P107" s="35">
        <f t="shared" si="2"/>
        <v>401.8571428571429</v>
      </c>
      <c r="Q107" s="38">
        <f t="shared" si="3"/>
        <v>350.42857142857144</v>
      </c>
      <c r="R107" s="17" t="s">
        <v>447</v>
      </c>
      <c r="S107" s="17">
        <v>28</v>
      </c>
      <c r="T107" s="55" t="s">
        <v>417</v>
      </c>
      <c r="U107" s="17"/>
      <c r="V107" s="17" t="s">
        <v>37</v>
      </c>
      <c r="W107" s="17"/>
      <c r="X107" s="17"/>
    </row>
    <row r="108" spans="1:24" ht="24.95" customHeight="1">
      <c r="A108" s="17" t="s">
        <v>178</v>
      </c>
      <c r="B108" s="17" t="s">
        <v>56</v>
      </c>
      <c r="C108" s="17" t="s">
        <v>427</v>
      </c>
      <c r="D108" s="17"/>
      <c r="E108" s="17" t="s">
        <v>251</v>
      </c>
      <c r="F108" s="61" t="s">
        <v>252</v>
      </c>
      <c r="G108" s="17"/>
      <c r="H108" s="17">
        <v>69</v>
      </c>
      <c r="I108" s="17">
        <v>62</v>
      </c>
      <c r="J108" s="17">
        <v>76</v>
      </c>
      <c r="K108" s="17">
        <v>89</v>
      </c>
      <c r="L108" s="17">
        <v>296</v>
      </c>
      <c r="M108" s="44">
        <v>82</v>
      </c>
      <c r="N108" s="38">
        <v>86.14285714285714</v>
      </c>
      <c r="O108" s="45">
        <v>43</v>
      </c>
      <c r="P108" s="35">
        <f t="shared" si="2"/>
        <v>402.92857142857144</v>
      </c>
      <c r="Q108" s="38">
        <f t="shared" si="3"/>
        <v>349.4642857142857</v>
      </c>
      <c r="R108" s="17" t="s">
        <v>516</v>
      </c>
      <c r="S108" s="17">
        <v>29</v>
      </c>
      <c r="T108" s="55" t="s">
        <v>417</v>
      </c>
      <c r="U108" s="17"/>
      <c r="V108" s="17" t="s">
        <v>219</v>
      </c>
      <c r="W108" s="17" t="s">
        <v>517</v>
      </c>
      <c r="X108" s="17"/>
    </row>
    <row r="109" spans="1:24" ht="24.95" customHeight="1">
      <c r="A109" s="17" t="s">
        <v>178</v>
      </c>
      <c r="B109" s="17" t="s">
        <v>56</v>
      </c>
      <c r="C109" s="17" t="s">
        <v>397</v>
      </c>
      <c r="D109" s="17"/>
      <c r="E109" s="17" t="s">
        <v>253</v>
      </c>
      <c r="F109" s="61" t="s">
        <v>254</v>
      </c>
      <c r="G109" s="17"/>
      <c r="H109" s="17">
        <v>68</v>
      </c>
      <c r="I109" s="17">
        <v>61</v>
      </c>
      <c r="J109" s="17">
        <v>92</v>
      </c>
      <c r="K109" s="17">
        <v>82</v>
      </c>
      <c r="L109" s="17">
        <v>303</v>
      </c>
      <c r="M109" s="44">
        <v>81</v>
      </c>
      <c r="N109" s="38">
        <v>86</v>
      </c>
      <c r="O109" s="45">
        <v>25</v>
      </c>
      <c r="P109" s="35">
        <f t="shared" si="2"/>
        <v>392</v>
      </c>
      <c r="Q109" s="38">
        <f t="shared" si="3"/>
        <v>347.5</v>
      </c>
      <c r="R109" s="17" t="s">
        <v>518</v>
      </c>
      <c r="S109" s="17">
        <v>30</v>
      </c>
      <c r="T109" s="55" t="s">
        <v>417</v>
      </c>
      <c r="U109" s="17"/>
      <c r="V109" s="17" t="s">
        <v>36</v>
      </c>
      <c r="W109" s="17" t="s">
        <v>519</v>
      </c>
      <c r="X109" s="17"/>
    </row>
    <row r="110" spans="1:24" ht="24.95" customHeight="1">
      <c r="A110" s="17" t="s">
        <v>178</v>
      </c>
      <c r="B110" s="17" t="s">
        <v>56</v>
      </c>
      <c r="C110" s="17" t="s">
        <v>255</v>
      </c>
      <c r="D110" s="17"/>
      <c r="E110" s="17" t="s">
        <v>256</v>
      </c>
      <c r="F110" s="61" t="s">
        <v>257</v>
      </c>
      <c r="G110" s="17"/>
      <c r="H110" s="17">
        <v>67</v>
      </c>
      <c r="I110" s="17">
        <v>65</v>
      </c>
      <c r="J110" s="17">
        <v>76</v>
      </c>
      <c r="K110" s="17">
        <v>87</v>
      </c>
      <c r="L110" s="17">
        <v>295</v>
      </c>
      <c r="M110" s="44">
        <v>91</v>
      </c>
      <c r="N110" s="38">
        <v>79.47619047619048</v>
      </c>
      <c r="O110" s="45">
        <v>47</v>
      </c>
      <c r="P110" s="35">
        <f t="shared" si="2"/>
        <v>398.42857142857144</v>
      </c>
      <c r="Q110" s="38">
        <f t="shared" si="3"/>
        <v>346.7142857142857</v>
      </c>
      <c r="R110" s="17" t="s">
        <v>520</v>
      </c>
      <c r="S110" s="17">
        <v>31</v>
      </c>
      <c r="T110" s="55" t="s">
        <v>417</v>
      </c>
      <c r="U110" s="17"/>
      <c r="V110" s="17" t="s">
        <v>65</v>
      </c>
      <c r="W110" s="17" t="s">
        <v>521</v>
      </c>
      <c r="X110" s="17"/>
    </row>
    <row r="111" spans="1:24" ht="24.95" customHeight="1">
      <c r="A111" s="17" t="s">
        <v>178</v>
      </c>
      <c r="B111" s="17" t="s">
        <v>56</v>
      </c>
      <c r="C111" s="17" t="s">
        <v>258</v>
      </c>
      <c r="D111" s="17"/>
      <c r="E111" s="17" t="s">
        <v>259</v>
      </c>
      <c r="F111" s="61" t="s">
        <v>260</v>
      </c>
      <c r="G111" s="17"/>
      <c r="H111" s="17">
        <v>66</v>
      </c>
      <c r="I111" s="17">
        <v>57</v>
      </c>
      <c r="J111" s="17">
        <v>97</v>
      </c>
      <c r="K111" s="17">
        <v>86</v>
      </c>
      <c r="L111" s="17">
        <v>306</v>
      </c>
      <c r="M111" s="44">
        <v>79</v>
      </c>
      <c r="N111" s="38">
        <v>82.95238095238095</v>
      </c>
      <c r="O111" s="45">
        <v>36</v>
      </c>
      <c r="P111" s="35">
        <f t="shared" si="2"/>
        <v>385.35714285714283</v>
      </c>
      <c r="Q111" s="38">
        <f t="shared" si="3"/>
        <v>345.67857142857144</v>
      </c>
      <c r="R111" s="17" t="s">
        <v>522</v>
      </c>
      <c r="S111" s="17">
        <v>32</v>
      </c>
      <c r="T111" s="55" t="s">
        <v>417</v>
      </c>
      <c r="U111" s="17"/>
      <c r="V111" s="17" t="s">
        <v>523</v>
      </c>
      <c r="W111" s="17" t="s">
        <v>524</v>
      </c>
      <c r="X111" s="17"/>
    </row>
    <row r="112" spans="1:24" ht="24.95" customHeight="1">
      <c r="A112" s="17" t="s">
        <v>178</v>
      </c>
      <c r="B112" s="17" t="s">
        <v>56</v>
      </c>
      <c r="C112" s="17" t="s">
        <v>246</v>
      </c>
      <c r="D112" s="17"/>
      <c r="E112" s="19" t="s">
        <v>525</v>
      </c>
      <c r="F112" s="61" t="s">
        <v>261</v>
      </c>
      <c r="G112" s="17" t="s">
        <v>526</v>
      </c>
      <c r="H112" s="17">
        <v>59</v>
      </c>
      <c r="I112" s="17">
        <v>49</v>
      </c>
      <c r="J112" s="17">
        <v>104</v>
      </c>
      <c r="K112" s="17">
        <v>108</v>
      </c>
      <c r="L112" s="17">
        <v>320</v>
      </c>
      <c r="M112" s="44">
        <v>63</v>
      </c>
      <c r="N112" s="38">
        <v>88.57142857142857</v>
      </c>
      <c r="O112" s="45">
        <v>22</v>
      </c>
      <c r="P112" s="35">
        <f t="shared" si="2"/>
        <v>371.2142857142857</v>
      </c>
      <c r="Q112" s="38">
        <f t="shared" si="3"/>
        <v>345.6071428571429</v>
      </c>
      <c r="R112" s="17" t="s">
        <v>457</v>
      </c>
      <c r="S112" s="17">
        <v>33</v>
      </c>
      <c r="T112" s="55" t="s">
        <v>417</v>
      </c>
      <c r="U112" s="17"/>
      <c r="V112" s="17" t="s">
        <v>202</v>
      </c>
      <c r="W112" s="17" t="s">
        <v>458</v>
      </c>
      <c r="X112" s="17"/>
    </row>
    <row r="113" spans="1:24" ht="24.95" customHeight="1">
      <c r="A113" s="17" t="s">
        <v>178</v>
      </c>
      <c r="B113" s="17" t="s">
        <v>56</v>
      </c>
      <c r="C113" s="17" t="s">
        <v>213</v>
      </c>
      <c r="D113" s="17"/>
      <c r="E113" s="17" t="s">
        <v>262</v>
      </c>
      <c r="F113" s="61" t="s">
        <v>263</v>
      </c>
      <c r="G113" s="17"/>
      <c r="H113" s="17">
        <v>71</v>
      </c>
      <c r="I113" s="17">
        <v>55</v>
      </c>
      <c r="J113" s="17">
        <v>71</v>
      </c>
      <c r="K113" s="17">
        <v>99</v>
      </c>
      <c r="L113" s="17">
        <v>296</v>
      </c>
      <c r="M113" s="44">
        <v>79</v>
      </c>
      <c r="N113" s="38">
        <v>86.85714285714286</v>
      </c>
      <c r="O113" s="45">
        <v>32</v>
      </c>
      <c r="P113" s="35">
        <f aca="true" t="shared" si="4" ref="P113:P116">M113*1.5+N113*3+O113*0.5</f>
        <v>395.07142857142856</v>
      </c>
      <c r="Q113" s="38">
        <f t="shared" si="3"/>
        <v>345.5357142857143</v>
      </c>
      <c r="R113" s="17" t="s">
        <v>527</v>
      </c>
      <c r="S113" s="17">
        <v>34</v>
      </c>
      <c r="T113" s="55" t="s">
        <v>417</v>
      </c>
      <c r="U113" s="17"/>
      <c r="V113" s="17" t="s">
        <v>50</v>
      </c>
      <c r="W113" s="17" t="s">
        <v>528</v>
      </c>
      <c r="X113" s="17"/>
    </row>
    <row r="114" spans="1:24" ht="24.95" customHeight="1">
      <c r="A114" s="17" t="s">
        <v>178</v>
      </c>
      <c r="B114" s="17" t="s">
        <v>56</v>
      </c>
      <c r="C114" s="17" t="s">
        <v>264</v>
      </c>
      <c r="D114" s="17"/>
      <c r="E114" s="17" t="s">
        <v>265</v>
      </c>
      <c r="F114" s="61" t="s">
        <v>266</v>
      </c>
      <c r="G114" s="17"/>
      <c r="H114" s="17">
        <v>69</v>
      </c>
      <c r="I114" s="17">
        <v>57</v>
      </c>
      <c r="J114" s="17">
        <v>85</v>
      </c>
      <c r="K114" s="17">
        <v>99</v>
      </c>
      <c r="L114" s="17">
        <v>310</v>
      </c>
      <c r="M114" s="44">
        <v>82</v>
      </c>
      <c r="N114" s="38">
        <v>77.57142857142857</v>
      </c>
      <c r="O114" s="45">
        <v>47</v>
      </c>
      <c r="P114" s="35">
        <f t="shared" si="4"/>
        <v>379.2142857142857</v>
      </c>
      <c r="Q114" s="38">
        <f t="shared" si="3"/>
        <v>344.6071428571429</v>
      </c>
      <c r="R114" s="17" t="s">
        <v>529</v>
      </c>
      <c r="S114" s="17">
        <v>35</v>
      </c>
      <c r="T114" s="55" t="s">
        <v>417</v>
      </c>
      <c r="U114" s="17"/>
      <c r="V114" s="17" t="s">
        <v>530</v>
      </c>
      <c r="W114" s="17" t="s">
        <v>531</v>
      </c>
      <c r="X114" s="17"/>
    </row>
    <row r="115" spans="1:24" ht="24.95" customHeight="1">
      <c r="A115" s="17" t="s">
        <v>178</v>
      </c>
      <c r="B115" s="17" t="s">
        <v>56</v>
      </c>
      <c r="C115" s="17" t="s">
        <v>267</v>
      </c>
      <c r="D115" s="17"/>
      <c r="E115" s="17" t="s">
        <v>268</v>
      </c>
      <c r="F115" s="61" t="s">
        <v>269</v>
      </c>
      <c r="G115" s="17"/>
      <c r="H115" s="17">
        <v>61</v>
      </c>
      <c r="I115" s="17">
        <v>47</v>
      </c>
      <c r="J115" s="17">
        <v>110</v>
      </c>
      <c r="K115" s="17">
        <v>88</v>
      </c>
      <c r="L115" s="17">
        <v>306</v>
      </c>
      <c r="M115" s="44">
        <v>78</v>
      </c>
      <c r="N115" s="38">
        <v>80.42857142857143</v>
      </c>
      <c r="O115" s="45">
        <v>49</v>
      </c>
      <c r="P115" s="35">
        <f t="shared" si="4"/>
        <v>382.7857142857143</v>
      </c>
      <c r="Q115" s="38">
        <f t="shared" si="3"/>
        <v>344.3928571428571</v>
      </c>
      <c r="R115" s="17" t="s">
        <v>532</v>
      </c>
      <c r="S115" s="17">
        <v>36</v>
      </c>
      <c r="T115" s="55" t="s">
        <v>417</v>
      </c>
      <c r="U115" s="17"/>
      <c r="V115" s="17" t="s">
        <v>38</v>
      </c>
      <c r="W115" s="17" t="s">
        <v>533</v>
      </c>
      <c r="X115" s="17"/>
    </row>
    <row r="116" spans="1:24" ht="24.95" customHeight="1">
      <c r="A116" s="17" t="s">
        <v>178</v>
      </c>
      <c r="B116" s="17" t="s">
        <v>56</v>
      </c>
      <c r="C116" s="17" t="s">
        <v>270</v>
      </c>
      <c r="D116" s="17"/>
      <c r="E116" s="17" t="s">
        <v>271</v>
      </c>
      <c r="F116" s="61" t="s">
        <v>272</v>
      </c>
      <c r="G116" s="17"/>
      <c r="H116" s="17">
        <v>72</v>
      </c>
      <c r="I116" s="17">
        <v>56</v>
      </c>
      <c r="J116" s="17">
        <v>95</v>
      </c>
      <c r="K116" s="17">
        <v>87</v>
      </c>
      <c r="L116" s="17">
        <v>310</v>
      </c>
      <c r="M116" s="44">
        <v>78</v>
      </c>
      <c r="N116" s="38">
        <v>80</v>
      </c>
      <c r="O116" s="45">
        <v>42</v>
      </c>
      <c r="P116" s="35">
        <f t="shared" si="4"/>
        <v>378</v>
      </c>
      <c r="Q116" s="38">
        <f t="shared" si="3"/>
        <v>344</v>
      </c>
      <c r="R116" s="17" t="s">
        <v>534</v>
      </c>
      <c r="S116" s="17">
        <v>37</v>
      </c>
      <c r="T116" s="55" t="s">
        <v>417</v>
      </c>
      <c r="U116" s="17"/>
      <c r="V116" s="17" t="s">
        <v>273</v>
      </c>
      <c r="W116" s="17" t="s">
        <v>535</v>
      </c>
      <c r="X116" s="17"/>
    </row>
    <row r="117" spans="1:24" ht="24.95" customHeight="1">
      <c r="A117" s="17" t="s">
        <v>274</v>
      </c>
      <c r="B117" s="17" t="s">
        <v>275</v>
      </c>
      <c r="C117" s="17" t="s">
        <v>536</v>
      </c>
      <c r="D117" s="17"/>
      <c r="E117" s="64" t="s">
        <v>608</v>
      </c>
      <c r="F117" s="60" t="s">
        <v>537</v>
      </c>
      <c r="G117" s="19"/>
      <c r="H117" s="17"/>
      <c r="I117" s="19"/>
      <c r="J117" s="17"/>
      <c r="K117" s="17"/>
      <c r="L117" s="19"/>
      <c r="M117" s="44"/>
      <c r="N117" s="38"/>
      <c r="O117" s="45"/>
      <c r="P117" s="35">
        <v>162</v>
      </c>
      <c r="Q117" s="38"/>
      <c r="R117" s="18" t="s">
        <v>538</v>
      </c>
      <c r="S117" s="17"/>
      <c r="T117" s="55" t="s">
        <v>417</v>
      </c>
      <c r="U117" s="17"/>
      <c r="V117" s="19" t="s">
        <v>539</v>
      </c>
      <c r="W117" s="17"/>
      <c r="X117" s="17" t="s">
        <v>540</v>
      </c>
    </row>
    <row r="118" spans="1:24" ht="24.95" customHeight="1">
      <c r="A118" s="17" t="s">
        <v>274</v>
      </c>
      <c r="B118" s="17" t="s">
        <v>275</v>
      </c>
      <c r="C118" s="14" t="s">
        <v>276</v>
      </c>
      <c r="D118" s="17"/>
      <c r="E118" s="46" t="s">
        <v>277</v>
      </c>
      <c r="F118" s="62" t="s">
        <v>278</v>
      </c>
      <c r="G118" s="18"/>
      <c r="H118" s="46">
        <v>61</v>
      </c>
      <c r="I118" s="46">
        <v>54</v>
      </c>
      <c r="J118" s="46">
        <v>98</v>
      </c>
      <c r="K118" s="46">
        <v>89</v>
      </c>
      <c r="L118" s="46">
        <v>302</v>
      </c>
      <c r="M118" s="47">
        <v>70</v>
      </c>
      <c r="N118" s="48">
        <v>87.8</v>
      </c>
      <c r="O118" s="49">
        <v>68</v>
      </c>
      <c r="P118" s="35">
        <f>M118*1.5+N118*3+O118*0.5</f>
        <v>402.4</v>
      </c>
      <c r="Q118" s="35">
        <f aca="true" t="shared" si="5" ref="Q118:Q121">(L118+P118)*0.5</f>
        <v>352.2</v>
      </c>
      <c r="R118" s="18" t="s">
        <v>29</v>
      </c>
      <c r="S118" s="17">
        <v>1</v>
      </c>
      <c r="T118" s="55" t="s">
        <v>417</v>
      </c>
      <c r="U118" s="17"/>
      <c r="V118" s="17" t="s">
        <v>45</v>
      </c>
      <c r="W118" s="17" t="s">
        <v>606</v>
      </c>
      <c r="X118" s="17"/>
    </row>
    <row r="119" spans="1:24" ht="24.95" customHeight="1">
      <c r="A119" s="17" t="s">
        <v>274</v>
      </c>
      <c r="B119" s="17" t="s">
        <v>275</v>
      </c>
      <c r="C119" s="14" t="s">
        <v>276</v>
      </c>
      <c r="D119" s="17"/>
      <c r="E119" s="46" t="s">
        <v>279</v>
      </c>
      <c r="F119" s="62" t="s">
        <v>280</v>
      </c>
      <c r="G119" s="18"/>
      <c r="H119" s="46">
        <v>58</v>
      </c>
      <c r="I119" s="46">
        <v>34</v>
      </c>
      <c r="J119" s="46">
        <v>117</v>
      </c>
      <c r="K119" s="46">
        <v>101</v>
      </c>
      <c r="L119" s="46">
        <v>310</v>
      </c>
      <c r="M119" s="47">
        <v>61</v>
      </c>
      <c r="N119" s="48">
        <v>86.8</v>
      </c>
      <c r="O119" s="49">
        <v>35</v>
      </c>
      <c r="P119" s="35">
        <f>M119*1.5+N119*3+O119*0.5</f>
        <v>369.4</v>
      </c>
      <c r="Q119" s="35">
        <f t="shared" si="5"/>
        <v>339.7</v>
      </c>
      <c r="R119" s="18" t="s">
        <v>35</v>
      </c>
      <c r="S119" s="17">
        <v>2</v>
      </c>
      <c r="T119" s="55" t="s">
        <v>417</v>
      </c>
      <c r="U119" s="17"/>
      <c r="V119" s="17" t="s">
        <v>541</v>
      </c>
      <c r="W119" s="17" t="s">
        <v>606</v>
      </c>
      <c r="X119" s="52" t="s">
        <v>607</v>
      </c>
    </row>
    <row r="120" spans="1:24" ht="24.95" customHeight="1">
      <c r="A120" s="17" t="s">
        <v>274</v>
      </c>
      <c r="B120" s="17" t="s">
        <v>275</v>
      </c>
      <c r="C120" s="14" t="s">
        <v>281</v>
      </c>
      <c r="D120" s="17"/>
      <c r="E120" s="46" t="s">
        <v>282</v>
      </c>
      <c r="F120" s="62" t="s">
        <v>283</v>
      </c>
      <c r="G120" s="18"/>
      <c r="H120" s="46">
        <v>63</v>
      </c>
      <c r="I120" s="46">
        <v>47</v>
      </c>
      <c r="J120" s="46">
        <v>78</v>
      </c>
      <c r="K120" s="46">
        <v>73</v>
      </c>
      <c r="L120" s="46">
        <v>261</v>
      </c>
      <c r="M120" s="47">
        <v>84</v>
      </c>
      <c r="N120" s="48">
        <v>83.7</v>
      </c>
      <c r="O120" s="49">
        <v>35</v>
      </c>
      <c r="P120" s="35">
        <f>M120*1.5+N120*3+O120*0.5</f>
        <v>394.6</v>
      </c>
      <c r="Q120" s="35">
        <f t="shared" si="5"/>
        <v>327.8</v>
      </c>
      <c r="R120" s="18" t="s">
        <v>33</v>
      </c>
      <c r="S120" s="17">
        <v>3</v>
      </c>
      <c r="T120" s="55" t="s">
        <v>417</v>
      </c>
      <c r="U120" s="17"/>
      <c r="V120" s="17" t="s">
        <v>37</v>
      </c>
      <c r="W120" s="17"/>
      <c r="X120" s="17"/>
    </row>
    <row r="121" spans="1:24" ht="24.95" customHeight="1">
      <c r="A121" s="17" t="s">
        <v>274</v>
      </c>
      <c r="B121" s="17" t="s">
        <v>275</v>
      </c>
      <c r="C121" s="14" t="s">
        <v>276</v>
      </c>
      <c r="D121" s="17"/>
      <c r="E121" s="46" t="s">
        <v>284</v>
      </c>
      <c r="F121" s="62" t="s">
        <v>285</v>
      </c>
      <c r="G121" s="18"/>
      <c r="H121" s="46">
        <v>65</v>
      </c>
      <c r="I121" s="46">
        <v>49</v>
      </c>
      <c r="J121" s="46">
        <v>104</v>
      </c>
      <c r="K121" s="46">
        <v>73</v>
      </c>
      <c r="L121" s="46">
        <v>291</v>
      </c>
      <c r="M121" s="47">
        <v>64</v>
      </c>
      <c r="N121" s="48">
        <v>82.9</v>
      </c>
      <c r="O121" s="49">
        <v>25</v>
      </c>
      <c r="P121" s="35">
        <f>M121*1.5+N121*3+O121*0.5</f>
        <v>357.20000000000005</v>
      </c>
      <c r="Q121" s="35">
        <f t="shared" si="5"/>
        <v>324.1</v>
      </c>
      <c r="R121" s="18" t="s">
        <v>33</v>
      </c>
      <c r="S121" s="17">
        <v>4</v>
      </c>
      <c r="T121" s="55" t="s">
        <v>417</v>
      </c>
      <c r="U121" s="17"/>
      <c r="V121" s="17" t="s">
        <v>39</v>
      </c>
      <c r="W121" s="17" t="s">
        <v>31</v>
      </c>
      <c r="X121" s="17"/>
    </row>
    <row r="122" spans="1:24" ht="24.95" customHeight="1">
      <c r="A122" s="20" t="s">
        <v>542</v>
      </c>
      <c r="B122" s="17" t="s">
        <v>275</v>
      </c>
      <c r="C122" s="20" t="s">
        <v>51</v>
      </c>
      <c r="D122" s="17"/>
      <c r="E122" s="20" t="s">
        <v>387</v>
      </c>
      <c r="F122" s="63" t="s">
        <v>388</v>
      </c>
      <c r="G122" s="20"/>
      <c r="H122" s="20"/>
      <c r="I122" s="20"/>
      <c r="J122" s="20"/>
      <c r="K122" s="20"/>
      <c r="L122" s="20"/>
      <c r="M122" s="50"/>
      <c r="N122" s="41"/>
      <c r="O122" s="51"/>
      <c r="P122" s="41">
        <v>165.48</v>
      </c>
      <c r="Q122" s="41"/>
      <c r="R122" s="20" t="s">
        <v>543</v>
      </c>
      <c r="S122" s="20"/>
      <c r="T122" s="55" t="s">
        <v>417</v>
      </c>
      <c r="U122" s="20"/>
      <c r="V122" s="17" t="s">
        <v>37</v>
      </c>
      <c r="W122" s="20"/>
      <c r="X122" s="17" t="s">
        <v>544</v>
      </c>
    </row>
    <row r="123" spans="1:24" ht="24.95" customHeight="1">
      <c r="A123" s="20" t="s">
        <v>545</v>
      </c>
      <c r="B123" s="17" t="s">
        <v>275</v>
      </c>
      <c r="C123" s="20" t="s">
        <v>52</v>
      </c>
      <c r="D123" s="17"/>
      <c r="E123" s="20" t="s">
        <v>389</v>
      </c>
      <c r="F123" s="63" t="s">
        <v>390</v>
      </c>
      <c r="G123" s="20"/>
      <c r="H123" s="20"/>
      <c r="I123" s="20"/>
      <c r="J123" s="20"/>
      <c r="K123" s="20"/>
      <c r="L123" s="20"/>
      <c r="M123" s="50"/>
      <c r="N123" s="41"/>
      <c r="O123" s="51"/>
      <c r="P123" s="41">
        <v>163.4</v>
      </c>
      <c r="Q123" s="41"/>
      <c r="R123" s="20" t="s">
        <v>546</v>
      </c>
      <c r="S123" s="20"/>
      <c r="T123" s="55" t="s">
        <v>417</v>
      </c>
      <c r="U123" s="20"/>
      <c r="V123" s="17" t="s">
        <v>53</v>
      </c>
      <c r="W123" s="20" t="s">
        <v>547</v>
      </c>
      <c r="X123" s="17" t="s">
        <v>548</v>
      </c>
    </row>
    <row r="124" spans="1:24" ht="24.95" customHeight="1">
      <c r="A124" s="20" t="s">
        <v>549</v>
      </c>
      <c r="B124" s="17" t="s">
        <v>275</v>
      </c>
      <c r="C124" s="20" t="s">
        <v>51</v>
      </c>
      <c r="D124" s="17"/>
      <c r="E124" s="20" t="s">
        <v>391</v>
      </c>
      <c r="F124" s="63" t="s">
        <v>392</v>
      </c>
      <c r="G124" s="20"/>
      <c r="H124" s="20"/>
      <c r="I124" s="20"/>
      <c r="J124" s="20"/>
      <c r="K124" s="20"/>
      <c r="L124" s="20"/>
      <c r="M124" s="50"/>
      <c r="N124" s="41"/>
      <c r="O124" s="51"/>
      <c r="P124" s="41">
        <v>159.67</v>
      </c>
      <c r="Q124" s="41"/>
      <c r="R124" s="20" t="s">
        <v>550</v>
      </c>
      <c r="S124" s="20"/>
      <c r="T124" s="55" t="s">
        <v>417</v>
      </c>
      <c r="U124" s="20"/>
      <c r="V124" s="17" t="s">
        <v>46</v>
      </c>
      <c r="W124" s="20" t="s">
        <v>551</v>
      </c>
      <c r="X124" s="17" t="s">
        <v>552</v>
      </c>
    </row>
    <row r="125" spans="1:24" ht="24.95" customHeight="1">
      <c r="A125" s="20" t="s">
        <v>553</v>
      </c>
      <c r="B125" s="17" t="s">
        <v>275</v>
      </c>
      <c r="C125" s="20" t="s">
        <v>52</v>
      </c>
      <c r="D125" s="17"/>
      <c r="E125" s="20" t="s">
        <v>393</v>
      </c>
      <c r="F125" s="63" t="s">
        <v>394</v>
      </c>
      <c r="G125" s="20"/>
      <c r="H125" s="20"/>
      <c r="I125" s="20"/>
      <c r="J125" s="20"/>
      <c r="K125" s="20"/>
      <c r="L125" s="20"/>
      <c r="M125" s="50"/>
      <c r="N125" s="41"/>
      <c r="O125" s="51"/>
      <c r="P125" s="41">
        <v>147.86</v>
      </c>
      <c r="Q125" s="41"/>
      <c r="R125" s="20" t="s">
        <v>554</v>
      </c>
      <c r="S125" s="20"/>
      <c r="T125" s="55" t="s">
        <v>417</v>
      </c>
      <c r="U125" s="20"/>
      <c r="V125" s="17" t="s">
        <v>37</v>
      </c>
      <c r="W125" s="20"/>
      <c r="X125" s="17" t="s">
        <v>401</v>
      </c>
    </row>
    <row r="126" spans="1:24" ht="24.95" customHeight="1">
      <c r="A126" s="20" t="s">
        <v>555</v>
      </c>
      <c r="B126" s="17" t="s">
        <v>275</v>
      </c>
      <c r="C126" s="20" t="s">
        <v>52</v>
      </c>
      <c r="D126" s="17"/>
      <c r="E126" s="20" t="s">
        <v>395</v>
      </c>
      <c r="F126" s="63" t="s">
        <v>396</v>
      </c>
      <c r="G126" s="20"/>
      <c r="H126" s="20"/>
      <c r="I126" s="20"/>
      <c r="J126" s="20"/>
      <c r="K126" s="20"/>
      <c r="L126" s="20"/>
      <c r="M126" s="50"/>
      <c r="N126" s="41"/>
      <c r="O126" s="51"/>
      <c r="P126" s="41">
        <v>136.88</v>
      </c>
      <c r="Q126" s="41"/>
      <c r="R126" s="20" t="s">
        <v>556</v>
      </c>
      <c r="S126" s="20"/>
      <c r="T126" s="55" t="s">
        <v>417</v>
      </c>
      <c r="U126" s="20"/>
      <c r="V126" s="17" t="s">
        <v>557</v>
      </c>
      <c r="W126" s="20"/>
      <c r="X126" s="17" t="s">
        <v>558</v>
      </c>
    </row>
    <row r="127" spans="1:24" ht="24.95" customHeight="1">
      <c r="A127" s="20" t="s">
        <v>559</v>
      </c>
      <c r="B127" s="20" t="s">
        <v>560</v>
      </c>
      <c r="C127" s="20" t="s">
        <v>51</v>
      </c>
      <c r="D127" s="20"/>
      <c r="E127" s="20" t="s">
        <v>286</v>
      </c>
      <c r="F127" s="63" t="s">
        <v>287</v>
      </c>
      <c r="G127" s="20"/>
      <c r="H127" s="20">
        <v>67</v>
      </c>
      <c r="I127" s="20">
        <v>49</v>
      </c>
      <c r="J127" s="20">
        <v>107</v>
      </c>
      <c r="K127" s="20">
        <v>94</v>
      </c>
      <c r="L127" s="20">
        <v>317</v>
      </c>
      <c r="M127" s="50">
        <v>80</v>
      </c>
      <c r="N127" s="41">
        <v>88.4</v>
      </c>
      <c r="O127" s="51">
        <v>42</v>
      </c>
      <c r="P127" s="35">
        <f>O127*0.5+N127*3+M127*1.5</f>
        <v>406.20000000000005</v>
      </c>
      <c r="Q127" s="41">
        <f>(P127+L127)/2</f>
        <v>361.6</v>
      </c>
      <c r="R127" s="20" t="s">
        <v>561</v>
      </c>
      <c r="S127" s="20">
        <v>1</v>
      </c>
      <c r="T127" s="55" t="s">
        <v>417</v>
      </c>
      <c r="U127" s="20"/>
      <c r="V127" s="17" t="s">
        <v>562</v>
      </c>
      <c r="W127" s="20"/>
      <c r="X127" s="17"/>
    </row>
    <row r="128" spans="1:24" ht="24.95" customHeight="1">
      <c r="A128" s="20" t="s">
        <v>563</v>
      </c>
      <c r="B128" s="20" t="s">
        <v>564</v>
      </c>
      <c r="C128" s="20" t="s">
        <v>51</v>
      </c>
      <c r="D128" s="20"/>
      <c r="E128" s="20" t="s">
        <v>288</v>
      </c>
      <c r="F128" s="63" t="s">
        <v>289</v>
      </c>
      <c r="G128" s="20" t="s">
        <v>565</v>
      </c>
      <c r="H128" s="20">
        <v>70</v>
      </c>
      <c r="I128" s="20">
        <v>67</v>
      </c>
      <c r="J128" s="20">
        <v>84</v>
      </c>
      <c r="K128" s="20">
        <v>114</v>
      </c>
      <c r="L128" s="20">
        <v>335</v>
      </c>
      <c r="M128" s="50">
        <v>70</v>
      </c>
      <c r="N128" s="41">
        <v>84.2</v>
      </c>
      <c r="O128" s="51">
        <v>40</v>
      </c>
      <c r="P128" s="35">
        <f>O128*0.5+N128*3+M128*1.5</f>
        <v>377.6</v>
      </c>
      <c r="Q128" s="41">
        <f>(P128+L128)/2</f>
        <v>356.3</v>
      </c>
      <c r="R128" s="20" t="s">
        <v>566</v>
      </c>
      <c r="S128" s="20">
        <v>2</v>
      </c>
      <c r="T128" s="57" t="s">
        <v>417</v>
      </c>
      <c r="U128" s="20"/>
      <c r="V128" s="17" t="s">
        <v>567</v>
      </c>
      <c r="W128" s="20" t="s">
        <v>568</v>
      </c>
      <c r="X128" s="17"/>
    </row>
    <row r="129" spans="1:24" ht="24.95" customHeight="1">
      <c r="A129" s="20" t="s">
        <v>569</v>
      </c>
      <c r="B129" s="20" t="s">
        <v>570</v>
      </c>
      <c r="C129" s="20" t="s">
        <v>52</v>
      </c>
      <c r="D129" s="20"/>
      <c r="E129" s="20" t="s">
        <v>290</v>
      </c>
      <c r="F129" s="63" t="s">
        <v>291</v>
      </c>
      <c r="G129" s="20"/>
      <c r="H129" s="20">
        <v>68</v>
      </c>
      <c r="I129" s="20">
        <v>63</v>
      </c>
      <c r="J129" s="20">
        <v>111</v>
      </c>
      <c r="K129" s="20">
        <v>93</v>
      </c>
      <c r="L129" s="20">
        <v>335</v>
      </c>
      <c r="M129" s="50">
        <v>67</v>
      </c>
      <c r="N129" s="41">
        <v>88</v>
      </c>
      <c r="O129" s="51">
        <v>25</v>
      </c>
      <c r="P129" s="35">
        <f aca="true" t="shared" si="6" ref="P129:P135">O129*0.5+N129*3+M129*1.5</f>
        <v>377</v>
      </c>
      <c r="Q129" s="41">
        <f aca="true" t="shared" si="7" ref="Q129:Q135">(P129+L129)/2</f>
        <v>356</v>
      </c>
      <c r="R129" s="20" t="s">
        <v>457</v>
      </c>
      <c r="S129" s="20">
        <v>3</v>
      </c>
      <c r="T129" s="57" t="s">
        <v>417</v>
      </c>
      <c r="U129" s="20"/>
      <c r="V129" s="20" t="s">
        <v>571</v>
      </c>
      <c r="W129" s="20" t="s">
        <v>572</v>
      </c>
      <c r="X129" s="17"/>
    </row>
    <row r="130" spans="1:24" ht="24.95" customHeight="1">
      <c r="A130" s="20" t="s">
        <v>573</v>
      </c>
      <c r="B130" s="20" t="s">
        <v>574</v>
      </c>
      <c r="C130" s="20" t="s">
        <v>54</v>
      </c>
      <c r="D130" s="20"/>
      <c r="E130" s="20" t="s">
        <v>292</v>
      </c>
      <c r="F130" s="63" t="s">
        <v>293</v>
      </c>
      <c r="G130" s="20" t="s">
        <v>575</v>
      </c>
      <c r="H130" s="20">
        <v>55</v>
      </c>
      <c r="I130" s="20">
        <v>44</v>
      </c>
      <c r="J130" s="20">
        <v>120</v>
      </c>
      <c r="K130" s="20">
        <v>117</v>
      </c>
      <c r="L130" s="20">
        <v>336</v>
      </c>
      <c r="M130" s="50">
        <v>60</v>
      </c>
      <c r="N130" s="41">
        <v>87.4</v>
      </c>
      <c r="O130" s="51">
        <v>47</v>
      </c>
      <c r="P130" s="35">
        <f t="shared" si="6"/>
        <v>375.70000000000005</v>
      </c>
      <c r="Q130" s="41">
        <f t="shared" si="7"/>
        <v>355.85</v>
      </c>
      <c r="R130" s="20" t="s">
        <v>576</v>
      </c>
      <c r="S130" s="20">
        <v>4</v>
      </c>
      <c r="T130" s="57" t="s">
        <v>417</v>
      </c>
      <c r="U130" s="20"/>
      <c r="V130" s="20" t="s">
        <v>577</v>
      </c>
      <c r="W130" s="20" t="s">
        <v>578</v>
      </c>
      <c r="X130" s="17"/>
    </row>
    <row r="131" spans="1:24" ht="24.95" customHeight="1">
      <c r="A131" s="20" t="s">
        <v>579</v>
      </c>
      <c r="B131" s="20" t="s">
        <v>580</v>
      </c>
      <c r="C131" s="20" t="s">
        <v>258</v>
      </c>
      <c r="D131" s="20"/>
      <c r="E131" s="20" t="s">
        <v>294</v>
      </c>
      <c r="F131" s="63" t="s">
        <v>295</v>
      </c>
      <c r="G131" s="20" t="s">
        <v>581</v>
      </c>
      <c r="H131" s="20">
        <v>64</v>
      </c>
      <c r="I131" s="20">
        <v>55</v>
      </c>
      <c r="J131" s="20">
        <v>123</v>
      </c>
      <c r="K131" s="20">
        <v>120</v>
      </c>
      <c r="L131" s="20">
        <v>362</v>
      </c>
      <c r="M131" s="50">
        <v>75</v>
      </c>
      <c r="N131" s="41">
        <v>72</v>
      </c>
      <c r="O131" s="51">
        <v>35</v>
      </c>
      <c r="P131" s="35">
        <f t="shared" si="6"/>
        <v>346</v>
      </c>
      <c r="Q131" s="41">
        <f t="shared" si="7"/>
        <v>354</v>
      </c>
      <c r="R131" s="20" t="s">
        <v>582</v>
      </c>
      <c r="S131" s="20">
        <v>5</v>
      </c>
      <c r="T131" s="57" t="s">
        <v>417</v>
      </c>
      <c r="U131" s="20"/>
      <c r="V131" s="20" t="s">
        <v>583</v>
      </c>
      <c r="W131" s="20" t="s">
        <v>584</v>
      </c>
      <c r="X131" s="17"/>
    </row>
    <row r="132" spans="1:24" ht="24.95" customHeight="1">
      <c r="A132" s="20" t="s">
        <v>585</v>
      </c>
      <c r="B132" s="20" t="s">
        <v>586</v>
      </c>
      <c r="C132" s="20" t="s">
        <v>587</v>
      </c>
      <c r="D132" s="20"/>
      <c r="E132" s="20" t="s">
        <v>296</v>
      </c>
      <c r="F132" s="63" t="s">
        <v>297</v>
      </c>
      <c r="G132" s="20"/>
      <c r="H132" s="20">
        <v>78</v>
      </c>
      <c r="I132" s="20">
        <v>66</v>
      </c>
      <c r="J132" s="20">
        <v>98</v>
      </c>
      <c r="K132" s="20">
        <v>96</v>
      </c>
      <c r="L132" s="20">
        <v>338</v>
      </c>
      <c r="M132" s="50">
        <v>73</v>
      </c>
      <c r="N132" s="41">
        <v>76.8</v>
      </c>
      <c r="O132" s="51">
        <v>50</v>
      </c>
      <c r="P132" s="35">
        <f t="shared" si="6"/>
        <v>364.9</v>
      </c>
      <c r="Q132" s="41">
        <f t="shared" si="7"/>
        <v>351.45</v>
      </c>
      <c r="R132" s="20" t="s">
        <v>588</v>
      </c>
      <c r="S132" s="20">
        <v>6</v>
      </c>
      <c r="T132" s="57" t="s">
        <v>417</v>
      </c>
      <c r="U132" s="20"/>
      <c r="V132" s="20" t="s">
        <v>589</v>
      </c>
      <c r="W132" s="20" t="s">
        <v>590</v>
      </c>
      <c r="X132" s="17"/>
    </row>
    <row r="133" spans="1:24" ht="24.95" customHeight="1">
      <c r="A133" s="20" t="s">
        <v>591</v>
      </c>
      <c r="B133" s="20" t="s">
        <v>592</v>
      </c>
      <c r="C133" s="20" t="s">
        <v>52</v>
      </c>
      <c r="D133" s="20"/>
      <c r="E133" s="20" t="s">
        <v>298</v>
      </c>
      <c r="F133" s="63" t="s">
        <v>299</v>
      </c>
      <c r="G133" s="20"/>
      <c r="H133" s="20">
        <v>69</v>
      </c>
      <c r="I133" s="20">
        <v>47</v>
      </c>
      <c r="J133" s="20">
        <v>91</v>
      </c>
      <c r="K133" s="20">
        <v>95</v>
      </c>
      <c r="L133" s="20">
        <v>302</v>
      </c>
      <c r="M133" s="50">
        <v>81</v>
      </c>
      <c r="N133" s="41">
        <v>87</v>
      </c>
      <c r="O133" s="51">
        <v>32</v>
      </c>
      <c r="P133" s="35">
        <f t="shared" si="6"/>
        <v>398.5</v>
      </c>
      <c r="Q133" s="41">
        <f t="shared" si="7"/>
        <v>350.25</v>
      </c>
      <c r="R133" s="20" t="s">
        <v>593</v>
      </c>
      <c r="S133" s="20">
        <v>7</v>
      </c>
      <c r="T133" s="57" t="s">
        <v>417</v>
      </c>
      <c r="U133" s="20"/>
      <c r="V133" s="20" t="s">
        <v>594</v>
      </c>
      <c r="W133" s="20" t="s">
        <v>595</v>
      </c>
      <c r="X133" s="17"/>
    </row>
    <row r="134" spans="1:24" ht="24.95" customHeight="1">
      <c r="A134" s="20" t="s">
        <v>596</v>
      </c>
      <c r="B134" s="20" t="s">
        <v>597</v>
      </c>
      <c r="C134" s="20" t="s">
        <v>598</v>
      </c>
      <c r="D134" s="20"/>
      <c r="E134" s="20" t="s">
        <v>300</v>
      </c>
      <c r="F134" s="63" t="s">
        <v>301</v>
      </c>
      <c r="G134" s="20"/>
      <c r="H134" s="20">
        <v>71</v>
      </c>
      <c r="I134" s="20">
        <v>57</v>
      </c>
      <c r="J134" s="20">
        <v>104</v>
      </c>
      <c r="K134" s="20">
        <v>79</v>
      </c>
      <c r="L134" s="20">
        <v>311</v>
      </c>
      <c r="M134" s="50">
        <v>75</v>
      </c>
      <c r="N134" s="41">
        <v>79.2</v>
      </c>
      <c r="O134" s="51">
        <v>55</v>
      </c>
      <c r="P134" s="35">
        <f t="shared" si="6"/>
        <v>377.6</v>
      </c>
      <c r="Q134" s="41">
        <f t="shared" si="7"/>
        <v>344.3</v>
      </c>
      <c r="R134" s="20" t="s">
        <v>599</v>
      </c>
      <c r="S134" s="20">
        <v>8</v>
      </c>
      <c r="T134" s="57" t="s">
        <v>417</v>
      </c>
      <c r="U134" s="20"/>
      <c r="V134" s="20" t="s">
        <v>600</v>
      </c>
      <c r="W134" s="20"/>
      <c r="X134" s="17"/>
    </row>
    <row r="135" spans="1:24" ht="24.95" customHeight="1">
      <c r="A135" s="20" t="s">
        <v>601</v>
      </c>
      <c r="B135" s="20" t="s">
        <v>602</v>
      </c>
      <c r="C135" s="20" t="s">
        <v>52</v>
      </c>
      <c r="D135" s="20"/>
      <c r="E135" s="20" t="s">
        <v>302</v>
      </c>
      <c r="F135" s="63" t="s">
        <v>303</v>
      </c>
      <c r="G135" s="20"/>
      <c r="H135" s="20">
        <v>56</v>
      </c>
      <c r="I135" s="20">
        <v>51</v>
      </c>
      <c r="J135" s="20">
        <v>101</v>
      </c>
      <c r="K135" s="20">
        <v>90</v>
      </c>
      <c r="L135" s="20">
        <v>298</v>
      </c>
      <c r="M135" s="50">
        <v>72</v>
      </c>
      <c r="N135" s="41">
        <v>87.8</v>
      </c>
      <c r="O135" s="51">
        <v>37</v>
      </c>
      <c r="P135" s="35">
        <f t="shared" si="6"/>
        <v>389.9</v>
      </c>
      <c r="Q135" s="41">
        <f t="shared" si="7"/>
        <v>343.95</v>
      </c>
      <c r="R135" s="20" t="s">
        <v>603</v>
      </c>
      <c r="S135" s="20">
        <v>9</v>
      </c>
      <c r="T135" s="57" t="s">
        <v>417</v>
      </c>
      <c r="U135" s="20"/>
      <c r="V135" s="20" t="s">
        <v>604</v>
      </c>
      <c r="W135" s="20" t="s">
        <v>605</v>
      </c>
      <c r="X135" s="17"/>
    </row>
  </sheetData>
  <mergeCells count="16">
    <mergeCell ref="A2:A3"/>
    <mergeCell ref="B2:B3"/>
    <mergeCell ref="E2:E3"/>
    <mergeCell ref="F2:F3"/>
    <mergeCell ref="G2:G3"/>
    <mergeCell ref="X2:X3"/>
    <mergeCell ref="O1:S1"/>
    <mergeCell ref="C2:D2"/>
    <mergeCell ref="H2:L2"/>
    <mergeCell ref="M2:P2"/>
    <mergeCell ref="Q2:Q3"/>
    <mergeCell ref="R2:R3"/>
    <mergeCell ref="S2:S3"/>
    <mergeCell ref="T2:T3"/>
    <mergeCell ref="U2:U3"/>
    <mergeCell ref="W2:W3"/>
  </mergeCells>
  <printOptions horizontalCentered="1"/>
  <pageMargins left="0.2362204724409449" right="0.1968503937007874" top="1.299212598425197" bottom="0.6299212598425197" header="0.6299212598425197" footer="0.15748031496062992"/>
  <pageSetup horizontalDpi="600" verticalDpi="600" orientation="landscape" paperSize="9" r:id="rId1"/>
  <headerFooter scaleWithDoc="0" alignWithMargins="0">
    <oddHeader>&amp;L&amp;"宋体,加粗"&amp;14附件5：&amp;C&amp;"黑体,常规"&amp;14西北农林科技大学
&amp;16 2018年硕士研究生复试成绩、录取情况汇总表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李文华</cp:lastModifiedBy>
  <cp:lastPrinted>2018-03-30T01:59:20Z</cp:lastPrinted>
  <dcterms:created xsi:type="dcterms:W3CDTF">2005-03-29T01:57:00Z</dcterms:created>
  <dcterms:modified xsi:type="dcterms:W3CDTF">2018-03-30T01:59:35Z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